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14000" yWindow="0" windowWidth="35100" windowHeight="25760" tabRatio="500" activeTab="3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6" i="5" l="1"/>
  <c r="G76" i="5"/>
  <c r="F76" i="5"/>
  <c r="E76" i="5"/>
  <c r="D76" i="5"/>
  <c r="I24" i="3"/>
  <c r="J24" i="3"/>
  <c r="I2" i="3"/>
  <c r="J2" i="3"/>
  <c r="I47" i="3"/>
  <c r="J47" i="3"/>
  <c r="I9" i="3"/>
  <c r="J9" i="3"/>
  <c r="I10" i="3"/>
  <c r="J10" i="3"/>
  <c r="I25" i="3"/>
  <c r="J25" i="3"/>
  <c r="I48" i="3"/>
  <c r="J48" i="3"/>
  <c r="I57" i="3"/>
  <c r="J57" i="3"/>
  <c r="I58" i="3"/>
  <c r="J58" i="3"/>
  <c r="I59" i="3"/>
  <c r="J59" i="3"/>
  <c r="I3" i="3"/>
  <c r="J3" i="3"/>
  <c r="I49" i="3"/>
  <c r="J49" i="3"/>
  <c r="I60" i="3"/>
  <c r="J60" i="3"/>
  <c r="I26" i="3"/>
  <c r="J26" i="3"/>
  <c r="I27" i="3"/>
  <c r="J27" i="3"/>
  <c r="I61" i="3"/>
  <c r="J61" i="3"/>
  <c r="I11" i="3"/>
  <c r="J11" i="3"/>
  <c r="I50" i="3"/>
  <c r="J50" i="3"/>
  <c r="I12" i="3"/>
  <c r="J12" i="3"/>
  <c r="I62" i="3"/>
  <c r="J62" i="3"/>
  <c r="I7" i="3"/>
  <c r="J7" i="3"/>
  <c r="I51" i="3"/>
  <c r="J51" i="3"/>
  <c r="I63" i="3"/>
  <c r="J63" i="3"/>
  <c r="I28" i="3"/>
  <c r="J28" i="3"/>
  <c r="I13" i="3"/>
  <c r="J13" i="3"/>
  <c r="I14" i="3"/>
  <c r="J14" i="3"/>
  <c r="I64" i="3"/>
  <c r="J64" i="3"/>
  <c r="I29" i="3"/>
  <c r="J29" i="3"/>
  <c r="I52" i="3"/>
  <c r="J52" i="3"/>
  <c r="I15" i="3"/>
  <c r="J15" i="3"/>
  <c r="I65" i="3"/>
  <c r="J65" i="3"/>
  <c r="I8" i="3"/>
  <c r="J8" i="3"/>
  <c r="I66" i="3"/>
  <c r="J66" i="3"/>
  <c r="I67" i="3"/>
  <c r="J67" i="3"/>
  <c r="I30" i="3"/>
  <c r="J30" i="3"/>
  <c r="I31" i="3"/>
  <c r="J31" i="3"/>
  <c r="I32" i="3"/>
  <c r="J32" i="3"/>
  <c r="I33" i="3"/>
  <c r="J33" i="3"/>
  <c r="I16" i="3"/>
  <c r="J16" i="3"/>
  <c r="I34" i="3"/>
  <c r="J34" i="3"/>
  <c r="I6" i="3"/>
  <c r="J6" i="3"/>
  <c r="I68" i="3"/>
  <c r="J68" i="3"/>
  <c r="I35" i="3"/>
  <c r="J35" i="3"/>
  <c r="I53" i="3"/>
  <c r="J53" i="3"/>
  <c r="I69" i="3"/>
  <c r="J69" i="3"/>
  <c r="I36" i="3"/>
  <c r="J36" i="3"/>
  <c r="I17" i="3"/>
  <c r="J17" i="3"/>
  <c r="I70" i="3"/>
  <c r="J70" i="3"/>
  <c r="I18" i="3"/>
  <c r="J18" i="3"/>
  <c r="I37" i="3"/>
  <c r="J37" i="3"/>
  <c r="I4" i="3"/>
  <c r="J4" i="3"/>
  <c r="I38" i="3"/>
  <c r="J38" i="3"/>
  <c r="I71" i="3"/>
  <c r="J71" i="3"/>
  <c r="I19" i="3"/>
  <c r="J19" i="3"/>
  <c r="I20" i="3"/>
  <c r="J20" i="3"/>
  <c r="I39" i="3"/>
  <c r="J39" i="3"/>
  <c r="I72" i="3"/>
  <c r="J72" i="3"/>
  <c r="I54" i="3"/>
  <c r="J54" i="3"/>
  <c r="I21" i="3"/>
  <c r="J21" i="3"/>
  <c r="I73" i="3"/>
  <c r="J73" i="3"/>
  <c r="I40" i="3"/>
  <c r="J40" i="3"/>
  <c r="I55" i="3"/>
  <c r="J55" i="3"/>
  <c r="I22" i="3"/>
  <c r="J22" i="3"/>
  <c r="I74" i="3"/>
  <c r="J74" i="3"/>
  <c r="I41" i="3"/>
  <c r="J41" i="3"/>
  <c r="I42" i="3"/>
  <c r="J42" i="3"/>
  <c r="I43" i="3"/>
  <c r="J43" i="3"/>
  <c r="I56" i="3"/>
  <c r="J56" i="3"/>
  <c r="I44" i="3"/>
  <c r="J44" i="3"/>
  <c r="I45" i="3"/>
  <c r="J45" i="3"/>
  <c r="I5" i="3"/>
  <c r="J5" i="3"/>
  <c r="I75" i="3"/>
  <c r="J75" i="3"/>
  <c r="I46" i="3"/>
  <c r="J46" i="3"/>
  <c r="I23" i="3"/>
  <c r="J23" i="3"/>
  <c r="G76" i="1"/>
  <c r="P76" i="1"/>
  <c r="Q76" i="1"/>
  <c r="O76" i="1"/>
  <c r="N76" i="1"/>
  <c r="M76" i="1"/>
  <c r="D76" i="1"/>
  <c r="F76" i="1"/>
  <c r="L76" i="1"/>
  <c r="K76" i="1"/>
  <c r="J76" i="1"/>
  <c r="I76" i="1"/>
  <c r="H76" i="1"/>
  <c r="E76" i="1"/>
</calcChain>
</file>

<file path=xl/sharedStrings.xml><?xml version="1.0" encoding="utf-8"?>
<sst xmlns="http://schemas.openxmlformats.org/spreadsheetml/2006/main" count="894" uniqueCount="140">
  <si>
    <t>Reglamento de la Medalla Honorífica y de la Insignia</t>
  </si>
  <si>
    <t>Reglamento de Honores y Distinciones</t>
  </si>
  <si>
    <t>Pontificia de Salamanca</t>
  </si>
  <si>
    <t xml:space="preserve">Abat Oliva CEU </t>
  </si>
  <si>
    <t>A Coruña</t>
  </si>
  <si>
    <t>UNIVERSIDAD</t>
  </si>
  <si>
    <t xml:space="preserve">Alfonso X El Sabio </t>
  </si>
  <si>
    <t xml:space="preserve">Almería </t>
  </si>
  <si>
    <t>Reglamento para la concesión de distinciones honoríficas de la Universidad de Almería</t>
  </si>
  <si>
    <t xml:space="preserve">Antonio de Nebrija </t>
  </si>
  <si>
    <t xml:space="preserve">Autónoma de Madrid </t>
  </si>
  <si>
    <t xml:space="preserve">Barcelona </t>
  </si>
  <si>
    <t xml:space="preserve">Burgos </t>
  </si>
  <si>
    <t>Reglamento de Honores y Distinciones de la Universidad de Burgos</t>
  </si>
  <si>
    <t xml:space="preserve">Cádiz </t>
  </si>
  <si>
    <t>Reglamento concesión Doctor Honoris Causa y normativa por la que se regula la designación del prof. Encargado de dictar la lección inaugural de apertura curso académico.</t>
  </si>
  <si>
    <t xml:space="preserve">Camilo Jośe Cela </t>
  </si>
  <si>
    <t xml:space="preserve">Cantabria </t>
  </si>
  <si>
    <t>Reglamento de la medalla y de honores y distinciones</t>
  </si>
  <si>
    <t xml:space="preserve">Cátolica de Avila </t>
  </si>
  <si>
    <t>Católica San Antonio de Murcia</t>
  </si>
  <si>
    <t xml:space="preserve">Complutense Madrid </t>
  </si>
  <si>
    <t xml:space="preserve">Córdoba </t>
  </si>
  <si>
    <t>Reglamento de medallas y distinciones</t>
  </si>
  <si>
    <t xml:space="preserve">Deusto </t>
  </si>
  <si>
    <t xml:space="preserve">Europea de Madrid </t>
  </si>
  <si>
    <t>Reglamento de Distinciones y Honores de la Universidad</t>
  </si>
  <si>
    <t xml:space="preserve">Europea Miguel de Cervantes </t>
  </si>
  <si>
    <t xml:space="preserve">Extremadura </t>
  </si>
  <si>
    <t xml:space="preserve">Francisco de Vitoria </t>
  </si>
  <si>
    <t xml:space="preserve">Girona </t>
  </si>
  <si>
    <t>Granada</t>
  </si>
  <si>
    <t>Reglamento concesión de medallas y otras distinciones honoríficas</t>
  </si>
  <si>
    <t xml:space="preserve">Huelva </t>
  </si>
  <si>
    <t>Reglamento de símbolos, honores y protocolo de la Universidad de Huelva</t>
  </si>
  <si>
    <t xml:space="preserve">Internacional de Andalucía </t>
  </si>
  <si>
    <t>Reglamento de uso y concesión de símbolos, distinciones honoríficas y protocolo</t>
  </si>
  <si>
    <t xml:space="preserve">Internacional Menéndez Pelayo </t>
  </si>
  <si>
    <t xml:space="preserve">Jaén </t>
  </si>
  <si>
    <t>Normativa para la concesión del Doctorado Honoris Causa y para la concesión de la medalla de la Universidad de Jaén.</t>
  </si>
  <si>
    <t xml:space="preserve">Jaume I </t>
  </si>
  <si>
    <t xml:space="preserve">La Laguna </t>
  </si>
  <si>
    <t>Reglamento de honores y distinciones</t>
  </si>
  <si>
    <t xml:space="preserve">La Rioja </t>
  </si>
  <si>
    <t xml:space="preserve">Las Palmas de Gran Canaria </t>
  </si>
  <si>
    <t xml:space="preserve">León </t>
  </si>
  <si>
    <t xml:space="preserve">Lleida </t>
  </si>
  <si>
    <t xml:space="preserve">Málaga </t>
  </si>
  <si>
    <t xml:space="preserve">Murcia </t>
  </si>
  <si>
    <t>Normativa de distinciones académicas de la Universidad</t>
  </si>
  <si>
    <t xml:space="preserve">Navarra </t>
  </si>
  <si>
    <t>Diversas normativas aprobadas por J.G, algunas en fase de revisión: Investidura DHC, entrega Medallas</t>
  </si>
  <si>
    <t>Oviedo</t>
  </si>
  <si>
    <t xml:space="preserve">Pablo de Olavide </t>
  </si>
  <si>
    <t xml:space="preserve">País del Vasco </t>
  </si>
  <si>
    <t>Reglamento de Actos Solemnes, Honores y Protocolo</t>
  </si>
  <si>
    <t>Politécnica de Cartagena</t>
  </si>
  <si>
    <t xml:space="preserve"> Reglamento de Honores y Distinciones</t>
  </si>
  <si>
    <t xml:space="preserve">Politécnica Madrid </t>
  </si>
  <si>
    <t>Doctores Honoris Causa: historia, nombramiento y protocolo y Art. Dentro de los Estatutos Imagen corporativa, honores y distinciones (modificados)</t>
  </si>
  <si>
    <t xml:space="preserve">Pompeu Fabra </t>
  </si>
  <si>
    <t xml:space="preserve">Pontifica de Comillas </t>
  </si>
  <si>
    <t>Reglamento de concesión de la medalla de la Universidad y del Título de Dr. Honoris Causa</t>
  </si>
  <si>
    <t>Pública de Navarra</t>
  </si>
  <si>
    <t xml:space="preserve">Rey Juan Carlos </t>
  </si>
  <si>
    <t>Reglamento de Medallas Honoríficas de la Universidad Rey Juan Carlos</t>
  </si>
  <si>
    <t xml:space="preserve">Rovira i Virgili </t>
  </si>
  <si>
    <t>Reglamento para la concesión de distinciones</t>
  </si>
  <si>
    <t xml:space="preserve">Salamanca </t>
  </si>
  <si>
    <t xml:space="preserve">San Jorge </t>
  </si>
  <si>
    <t xml:space="preserve">Santiago de Compostela </t>
  </si>
  <si>
    <t xml:space="preserve">Sevilla </t>
  </si>
  <si>
    <t>Reglamento sobe concesión Doctorado Honoris Causa.</t>
  </si>
  <si>
    <t xml:space="preserve">UNED </t>
  </si>
  <si>
    <t xml:space="preserve">Valladolid </t>
  </si>
  <si>
    <t xml:space="preserve">Vic </t>
  </si>
  <si>
    <t xml:space="preserve">Vigo </t>
  </si>
  <si>
    <t xml:space="preserve">Zaragoza </t>
  </si>
  <si>
    <t>HONORES</t>
  </si>
  <si>
    <t>DISTINCIONES</t>
  </si>
  <si>
    <t>SIMBOLOS</t>
  </si>
  <si>
    <t>PRECEDENCIAS</t>
  </si>
  <si>
    <t>CLASIFICACION ACTOS</t>
  </si>
  <si>
    <t>PRESIDENCIA</t>
  </si>
  <si>
    <t>Reglamento de protocolo, símbolos, honores y distinciones</t>
  </si>
  <si>
    <t>TIPO UNIVERSIDAD</t>
  </si>
  <si>
    <t>PRIV.</t>
  </si>
  <si>
    <t>PUB.</t>
  </si>
  <si>
    <t>CAT.</t>
  </si>
  <si>
    <t xml:space="preserve"> Reglamento de Símbolos, Honras y Protocolo de la Universidad de A Coruña.</t>
  </si>
  <si>
    <t>REGLAMENTO/manual</t>
  </si>
  <si>
    <t>Reglamento de símbolos, distinciones honoríficas y precedencias. Sormativa sb. Escudo y bandera</t>
  </si>
  <si>
    <t>GABINETE PROTOCOLO</t>
  </si>
  <si>
    <t>GABINETE COMUNICACIÓN</t>
  </si>
  <si>
    <t>Reglamento de Honores y distinciones</t>
  </si>
  <si>
    <t>Normativa específica</t>
  </si>
  <si>
    <t>Artículos en sus Estatutos</t>
  </si>
  <si>
    <t>Com+pro</t>
  </si>
  <si>
    <t>RRII</t>
  </si>
  <si>
    <t>RRII+PRO</t>
  </si>
  <si>
    <t>Reglamento de Ceremonias y Honores</t>
  </si>
  <si>
    <t>Reglamento de la concesión de medallas y distinciones honoríficas</t>
  </si>
  <si>
    <t>Normativa sobre nombramiento de Doctor Honoris Causa y distinciones</t>
  </si>
  <si>
    <t>Preglamento para el nombramiento de doctor honoris causa; medalla de honor e insignias</t>
  </si>
  <si>
    <t>Normativa de concesión de distinciones de la U.P.M.; doctorado honoris causa</t>
  </si>
  <si>
    <t>Reglamento para la concesión del DHC y reglamento para la concesión de distinciones</t>
  </si>
  <si>
    <t xml:space="preserve"> Reglamento de concesión de la medalla de la Universidad y del Título de Dr. Honoris Causa; normativa disitnciones honorificas</t>
  </si>
  <si>
    <t>UDIMA</t>
  </si>
  <si>
    <t>Reglamento de Honores y Distinciones de la USC del 14 de marzo de 2008</t>
  </si>
  <si>
    <t>Reglamento de la medalla de la Universidad de Valencia</t>
  </si>
  <si>
    <t>Reglamento de la medalla de oro y de la insignia de oro; Ceremonial para la investidura de DHC</t>
  </si>
  <si>
    <t>Orden por la que se autoriza la creación de la medalla de la Universidad; orden de precedencias de decanos y directores</t>
  </si>
  <si>
    <t>Año fund.</t>
  </si>
  <si>
    <t xml:space="preserve">Alacant </t>
  </si>
  <si>
    <t>Alcalá</t>
  </si>
  <si>
    <t xml:space="preserve">Autònoma de Barcelona </t>
  </si>
  <si>
    <t>Carlos III de Madrid</t>
  </si>
  <si>
    <t>Castilla-La Mancha</t>
  </si>
  <si>
    <t xml:space="preserve">Catòlica de València San Vicent Martir </t>
  </si>
  <si>
    <t>I.E. Universidad</t>
  </si>
  <si>
    <t xml:space="preserve">Illess Balears </t>
  </si>
  <si>
    <t xml:space="preserve">Internacional de Catalunya </t>
  </si>
  <si>
    <t>Miguel Hernández d'Elx</t>
  </si>
  <si>
    <t>Mondragón Unibersitatea</t>
  </si>
  <si>
    <t xml:space="preserve">Oberta de Catalunya </t>
  </si>
  <si>
    <t xml:space="preserve">Politècnica de Catalunya </t>
  </si>
  <si>
    <t xml:space="preserve">Politècnica de València </t>
  </si>
  <si>
    <t xml:space="preserve">Ramon Llull </t>
  </si>
  <si>
    <t xml:space="preserve">CEU San Pablo </t>
  </si>
  <si>
    <t xml:space="preserve">CEU Cardenal-Herrera  </t>
  </si>
  <si>
    <t xml:space="preserve">València </t>
  </si>
  <si>
    <t>PORCENTAJES</t>
  </si>
  <si>
    <t>Reglamento Distintivos honoríficos de la Universidad; Reglamento actos académicos y precedencias</t>
  </si>
  <si>
    <t>Cuadro 1. Normativa de protocolo de las Universidades</t>
  </si>
  <si>
    <t>Cuadro 2. Normativa ordenada por año de fundación de la Universidad</t>
  </si>
  <si>
    <t>TOTAL</t>
  </si>
  <si>
    <t>PORCENTAJE</t>
  </si>
  <si>
    <t>Cuadro 3. Universidades ordenadas por porcentaje de items regulados</t>
  </si>
  <si>
    <t>aspectos protocolarios más valorados</t>
  </si>
  <si>
    <t>gestión en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</si>
</sst>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rgb="FF000000"/>
      </patternFill>
    </fill>
    <fill>
      <patternFill patternType="solid">
        <fgColor rgb="FFDAEEF3"/>
        <bgColor rgb="FFDAEEF3"/>
      </patternFill>
    </fill>
    <fill>
      <patternFill patternType="solid">
        <fgColor rgb="FFCCFFCC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rgb="FF4BACC6"/>
      </top>
      <bottom style="thin">
        <color rgb="FF4BACC6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0" borderId="0" xfId="0" applyFont="1" applyBorder="1"/>
    <xf numFmtId="9" fontId="4" fillId="0" borderId="0" xfId="3" applyFont="1" applyBorder="1"/>
    <xf numFmtId="0" fontId="6" fillId="0" borderId="0" xfId="0" applyFont="1" applyBorder="1"/>
    <xf numFmtId="0" fontId="5" fillId="0" borderId="0" xfId="0" applyFont="1"/>
    <xf numFmtId="9" fontId="4" fillId="0" borderId="0" xfId="3" applyFont="1"/>
    <xf numFmtId="9" fontId="0" fillId="0" borderId="0" xfId="3" applyFont="1"/>
    <xf numFmtId="9" fontId="5" fillId="0" borderId="0" xfId="3" applyFont="1"/>
    <xf numFmtId="0" fontId="6" fillId="0" borderId="1" xfId="0" applyFont="1" applyBorder="1"/>
    <xf numFmtId="0" fontId="4" fillId="4" borderId="0" xfId="0" applyFont="1" applyFill="1"/>
    <xf numFmtId="0" fontId="4" fillId="4" borderId="0" xfId="0" applyFont="1" applyFill="1" applyBorder="1"/>
    <xf numFmtId="9" fontId="4" fillId="4" borderId="0" xfId="3" applyNumberFormat="1" applyFont="1" applyFill="1" applyBorder="1"/>
    <xf numFmtId="0" fontId="6" fillId="0" borderId="2" xfId="0" applyFont="1" applyBorder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9" fontId="4" fillId="6" borderId="0" xfId="0" applyNumberFormat="1" applyFont="1" applyFill="1"/>
    <xf numFmtId="0" fontId="0" fillId="0" borderId="0" xfId="0" applyBorder="1"/>
  </cellXfs>
  <cellStyles count="60">
    <cellStyle name="Hipervínculo" xfId="1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 visitado" xfId="2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Normal" xfId="0" builtinId="0"/>
    <cellStyle name="Porcentual" xfId="3" builtinId="5"/>
  </cellStyles>
  <dxfs count="50"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Hoja3!$J$1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cat>
            <c:strRef>
              <c:f>Tabla14[UNIVERSIDAD]</c:f>
              <c:strCache>
                <c:ptCount val="74"/>
                <c:pt idx="0">
                  <c:v>A Coruña</c:v>
                </c:pt>
                <c:pt idx="1">
                  <c:v>Burgos </c:v>
                </c:pt>
                <c:pt idx="2">
                  <c:v>País del Vasco </c:v>
                </c:pt>
                <c:pt idx="3">
                  <c:v>Valladolid </c:v>
                </c:pt>
                <c:pt idx="4">
                  <c:v>León </c:v>
                </c:pt>
                <c:pt idx="5">
                  <c:v>Complutense Madrid </c:v>
                </c:pt>
                <c:pt idx="6">
                  <c:v>Internacional de Andalucía </c:v>
                </c:pt>
                <c:pt idx="7">
                  <c:v>Alfonso X El Sabio </c:v>
                </c:pt>
                <c:pt idx="8">
                  <c:v>Alacant </c:v>
                </c:pt>
                <c:pt idx="9">
                  <c:v>Castilla-La Mancha</c:v>
                </c:pt>
                <c:pt idx="10">
                  <c:v>Catòlica de València San Vicent Martir </c:v>
                </c:pt>
                <c:pt idx="11">
                  <c:v>Europea Miguel de Cervantes </c:v>
                </c:pt>
                <c:pt idx="12">
                  <c:v>Extremadura </c:v>
                </c:pt>
                <c:pt idx="13">
                  <c:v>Huelva </c:v>
                </c:pt>
                <c:pt idx="14">
                  <c:v>La Rioja </c:v>
                </c:pt>
                <c:pt idx="15">
                  <c:v>Navarra </c:v>
                </c:pt>
                <c:pt idx="16">
                  <c:v>Oviedo</c:v>
                </c:pt>
                <c:pt idx="17">
                  <c:v>Politécnica Madrid </c:v>
                </c:pt>
                <c:pt idx="18">
                  <c:v>Politècnica de València </c:v>
                </c:pt>
                <c:pt idx="19">
                  <c:v>Pública de Navarra</c:v>
                </c:pt>
                <c:pt idx="20">
                  <c:v>Salamanca </c:v>
                </c:pt>
                <c:pt idx="21">
                  <c:v>Zaragoza </c:v>
                </c:pt>
                <c:pt idx="22">
                  <c:v>Abat Oliva CEU </c:v>
                </c:pt>
                <c:pt idx="23">
                  <c:v>Almería </c:v>
                </c:pt>
                <c:pt idx="24">
                  <c:v>Cantabria </c:v>
                </c:pt>
                <c:pt idx="25">
                  <c:v>CEU Cardenal-Herrera  </c:v>
                </c:pt>
                <c:pt idx="26">
                  <c:v>Europea de Madrid </c:v>
                </c:pt>
                <c:pt idx="27">
                  <c:v>Girona </c:v>
                </c:pt>
                <c:pt idx="28">
                  <c:v>Illess Balears </c:v>
                </c:pt>
                <c:pt idx="29">
                  <c:v>Jaén </c:v>
                </c:pt>
                <c:pt idx="30">
                  <c:v>Jaume I </c:v>
                </c:pt>
                <c:pt idx="31">
                  <c:v>La Laguna </c:v>
                </c:pt>
                <c:pt idx="32">
                  <c:v>Las Palmas de Gran Canaria </c:v>
                </c:pt>
                <c:pt idx="33">
                  <c:v>Málaga </c:v>
                </c:pt>
                <c:pt idx="34">
                  <c:v>Murcia </c:v>
                </c:pt>
                <c:pt idx="35">
                  <c:v>Pablo de Olavide </c:v>
                </c:pt>
                <c:pt idx="36">
                  <c:v>Politécnica de Cartagena</c:v>
                </c:pt>
                <c:pt idx="37">
                  <c:v>Pompeu Fabra </c:v>
                </c:pt>
                <c:pt idx="38">
                  <c:v>Rey Juan Carlos </c:v>
                </c:pt>
                <c:pt idx="39">
                  <c:v>CEU San Pablo </c:v>
                </c:pt>
                <c:pt idx="40">
                  <c:v>Santiago de Compostela </c:v>
                </c:pt>
                <c:pt idx="41">
                  <c:v>Sevilla </c:v>
                </c:pt>
                <c:pt idx="42">
                  <c:v>UNED </c:v>
                </c:pt>
                <c:pt idx="43">
                  <c:v>València </c:v>
                </c:pt>
                <c:pt idx="44">
                  <c:v>Vigo </c:v>
                </c:pt>
                <c:pt idx="45">
                  <c:v>Alcalá</c:v>
                </c:pt>
                <c:pt idx="46">
                  <c:v>Antonio de Nebrija </c:v>
                </c:pt>
                <c:pt idx="47">
                  <c:v>Cádiz </c:v>
                </c:pt>
                <c:pt idx="48">
                  <c:v>Cátolica de Avila </c:v>
                </c:pt>
                <c:pt idx="49">
                  <c:v>Córdoba </c:v>
                </c:pt>
                <c:pt idx="50">
                  <c:v>Granada</c:v>
                </c:pt>
                <c:pt idx="51">
                  <c:v>Miguel Hernández d'Elx</c:v>
                </c:pt>
                <c:pt idx="52">
                  <c:v>Pontificia de Salamanca</c:v>
                </c:pt>
                <c:pt idx="53">
                  <c:v>Rovira i Virgili </c:v>
                </c:pt>
                <c:pt idx="54">
                  <c:v>UDIMA</c:v>
                </c:pt>
                <c:pt idx="55">
                  <c:v>Autònoma de Barcelona </c:v>
                </c:pt>
                <c:pt idx="56">
                  <c:v>Autónoma de Madrid </c:v>
                </c:pt>
                <c:pt idx="57">
                  <c:v>Barcelona </c:v>
                </c:pt>
                <c:pt idx="58">
                  <c:v>Camilo Jośe Cela </c:v>
                </c:pt>
                <c:pt idx="59">
                  <c:v>Carlos III de Madrid</c:v>
                </c:pt>
                <c:pt idx="60">
                  <c:v>Católica San Antonio de Murcia</c:v>
                </c:pt>
                <c:pt idx="61">
                  <c:v>Deusto </c:v>
                </c:pt>
                <c:pt idx="62">
                  <c:v>Francisco de Vitoria </c:v>
                </c:pt>
                <c:pt idx="63">
                  <c:v>I.E. Universidad</c:v>
                </c:pt>
                <c:pt idx="64">
                  <c:v>Internacional de Catalunya </c:v>
                </c:pt>
                <c:pt idx="65">
                  <c:v>Internacional Menéndez Pelayo </c:v>
                </c:pt>
                <c:pt idx="66">
                  <c:v>Lleida </c:v>
                </c:pt>
                <c:pt idx="67">
                  <c:v>Mondragón Unibersitatea</c:v>
                </c:pt>
                <c:pt idx="68">
                  <c:v>Oberta de Catalunya </c:v>
                </c:pt>
                <c:pt idx="69">
                  <c:v>Politècnica de Catalunya </c:v>
                </c:pt>
                <c:pt idx="70">
                  <c:v>Pontifica de Comillas </c:v>
                </c:pt>
                <c:pt idx="71">
                  <c:v>Ramon Llull </c:v>
                </c:pt>
                <c:pt idx="72">
                  <c:v>San Jorge </c:v>
                </c:pt>
                <c:pt idx="73">
                  <c:v>Vic </c:v>
                </c:pt>
              </c:strCache>
            </c:strRef>
          </c:cat>
          <c:val>
            <c:numRef>
              <c:f>Hoja3!$J$2:$J$75</c:f>
              <c:numCache>
                <c:formatCode>0%</c:formatCode>
                <c:ptCount val="74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0.833333333333333</c:v>
                </c:pt>
                <c:pt idx="5">
                  <c:v>0.666666666666667</c:v>
                </c:pt>
                <c:pt idx="6">
                  <c:v>0.666666666666667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0.333333333333333</c:v>
                </c:pt>
                <c:pt idx="23">
                  <c:v>0.333333333333333</c:v>
                </c:pt>
                <c:pt idx="24">
                  <c:v>0.333333333333333</c:v>
                </c:pt>
                <c:pt idx="25">
                  <c:v>0.333333333333333</c:v>
                </c:pt>
                <c:pt idx="26">
                  <c:v>0.333333333333333</c:v>
                </c:pt>
                <c:pt idx="27">
                  <c:v>0.333333333333333</c:v>
                </c:pt>
                <c:pt idx="28">
                  <c:v>0.333333333333333</c:v>
                </c:pt>
                <c:pt idx="29">
                  <c:v>0.333333333333333</c:v>
                </c:pt>
                <c:pt idx="30">
                  <c:v>0.333333333333333</c:v>
                </c:pt>
                <c:pt idx="31">
                  <c:v>0.333333333333333</c:v>
                </c:pt>
                <c:pt idx="32">
                  <c:v>0.333333333333333</c:v>
                </c:pt>
                <c:pt idx="33">
                  <c:v>0.333333333333333</c:v>
                </c:pt>
                <c:pt idx="34">
                  <c:v>0.333333333333333</c:v>
                </c:pt>
                <c:pt idx="35">
                  <c:v>0.333333333333333</c:v>
                </c:pt>
                <c:pt idx="36">
                  <c:v>0.333333333333333</c:v>
                </c:pt>
                <c:pt idx="37">
                  <c:v>0.333333333333333</c:v>
                </c:pt>
                <c:pt idx="38">
                  <c:v>0.333333333333333</c:v>
                </c:pt>
                <c:pt idx="39">
                  <c:v>0.333333333333333</c:v>
                </c:pt>
                <c:pt idx="40">
                  <c:v>0.333333333333333</c:v>
                </c:pt>
                <c:pt idx="41">
                  <c:v>0.333333333333333</c:v>
                </c:pt>
                <c:pt idx="42">
                  <c:v>0.333333333333333</c:v>
                </c:pt>
                <c:pt idx="43">
                  <c:v>0.333333333333333</c:v>
                </c:pt>
                <c:pt idx="44">
                  <c:v>0.333333333333333</c:v>
                </c:pt>
                <c:pt idx="45">
                  <c:v>0.166666666666667</c:v>
                </c:pt>
                <c:pt idx="46">
                  <c:v>0.166666666666667</c:v>
                </c:pt>
                <c:pt idx="47">
                  <c:v>0.166666666666667</c:v>
                </c:pt>
                <c:pt idx="48">
                  <c:v>0.166666666666667</c:v>
                </c:pt>
                <c:pt idx="49">
                  <c:v>0.166666666666667</c:v>
                </c:pt>
                <c:pt idx="50">
                  <c:v>0.166666666666667</c:v>
                </c:pt>
                <c:pt idx="51">
                  <c:v>0.166666666666667</c:v>
                </c:pt>
                <c:pt idx="52">
                  <c:v>0.166666666666667</c:v>
                </c:pt>
                <c:pt idx="53">
                  <c:v>0.166666666666667</c:v>
                </c:pt>
                <c:pt idx="54">
                  <c:v>0.166666666666667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644008"/>
        <c:axId val="2040660600"/>
      </c:barChart>
      <c:catAx>
        <c:axId val="2040644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40660600"/>
        <c:crosses val="autoZero"/>
        <c:auto val="1"/>
        <c:lblAlgn val="ctr"/>
        <c:lblOffset val="100"/>
        <c:noMultiLvlLbl val="0"/>
      </c:catAx>
      <c:valAx>
        <c:axId val="2040660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40644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101600</xdr:rowOff>
    </xdr:from>
    <xdr:to>
      <xdr:col>17</xdr:col>
      <xdr:colOff>292100</xdr:colOff>
      <xdr:row>111</xdr:row>
      <xdr:rowOff>114300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Q77" totalsRowShown="0" headerRowDxfId="49" dataDxfId="48">
  <autoFilter ref="A1:Q77"/>
  <tableColumns count="17">
    <tableColumn id="1" name="UNIVERSIDAD" dataDxfId="47"/>
    <tableColumn id="17" name="Año fund." dataDxfId="46"/>
    <tableColumn id="11" name="TIPO UNIVERSIDAD" dataDxfId="45"/>
    <tableColumn id="2" name="Normativa específica" dataDxfId="44"/>
    <tableColumn id="14" name="Artículos en sus Estatutos" dataDxfId="43"/>
    <tableColumn id="7" name="REGLAMENTO/manual" dataDxfId="42"/>
    <tableColumn id="9" name="CLASIFICACION ACTOS" dataDxfId="41"/>
    <tableColumn id="3" name="HONORES" dataDxfId="40"/>
    <tableColumn id="4" name="DISTINCIONES" dataDxfId="39"/>
    <tableColumn id="5" name="SIMBOLOS" dataDxfId="38"/>
    <tableColumn id="6" name="PRECEDENCIAS" dataDxfId="37"/>
    <tableColumn id="10" name="PRESIDENCIA" dataDxfId="36"/>
    <tableColumn id="8" name="GABINETE PROTOCOLO" dataDxfId="35"/>
    <tableColumn id="12" name="GABINETE COMUNICACIÓN" dataDxfId="34"/>
    <tableColumn id="15" name="RRII" dataDxfId="33"/>
    <tableColumn id="13" name="Com+pro" dataDxfId="32"/>
    <tableColumn id="16" name="RRII+PRO" dataDxfId="31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Q76" totalsRowShown="0" headerRowDxfId="30" dataDxfId="29">
  <autoFilter ref="A1:Q76"/>
  <sortState ref="A2:Q75">
    <sortCondition ref="B2"/>
  </sortState>
  <tableColumns count="17">
    <tableColumn id="1" name="UNIVERSIDAD" dataDxfId="28"/>
    <tableColumn id="17" name="Año fund." dataDxfId="27"/>
    <tableColumn id="11" name="TIPO UNIVERSIDAD" dataDxfId="26"/>
    <tableColumn id="2" name="Normativa específica" dataDxfId="25"/>
    <tableColumn id="14" name="Artículos en sus Estatutos" dataDxfId="24"/>
    <tableColumn id="7" name="REGLAMENTO/manual" dataDxfId="23"/>
    <tableColumn id="9" name="CLASIFICACION ACTOS" dataDxfId="22"/>
    <tableColumn id="3" name="HONORES" dataDxfId="21"/>
    <tableColumn id="4" name="DISTINCIONES" dataDxfId="20"/>
    <tableColumn id="5" name="SIMBOLOS" dataDxfId="19"/>
    <tableColumn id="6" name="PRECEDENCIAS" dataDxfId="18"/>
    <tableColumn id="10" name="PRESIDENCIA" dataDxfId="17"/>
    <tableColumn id="8" name="GABINETE PROTOCOLO" dataDxfId="16"/>
    <tableColumn id="12" name="GABINETE COMUNICACIÓN" dataDxfId="15"/>
    <tableColumn id="15" name="RRII" dataDxfId="14"/>
    <tableColumn id="13" name="Com+pro" dataDxfId="13"/>
    <tableColumn id="16" name="RRII+PRO" dataDxfId="12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:J75" totalsRowShown="0" headerRowDxfId="11" dataDxfId="10">
  <autoFilter ref="A1:J75"/>
  <sortState ref="A2:J75">
    <sortCondition descending="1" ref="J2"/>
  </sortState>
  <tableColumns count="10">
    <tableColumn id="1" name="UNIVERSIDAD" dataDxfId="9"/>
    <tableColumn id="11" name="TIPO UNIVERSIDAD" dataDxfId="8"/>
    <tableColumn id="9" name="CLASIFICACION ACTOS" dataDxfId="7"/>
    <tableColumn id="3" name="HONORES" dataDxfId="6"/>
    <tableColumn id="4" name="DISTINCIONES" dataDxfId="5"/>
    <tableColumn id="5" name="SIMBOLOS" dataDxfId="4"/>
    <tableColumn id="6" name="PRECEDENCIAS" dataDxfId="3"/>
    <tableColumn id="10" name="PRESIDENCIA" dataDxfId="2"/>
    <tableColumn id="2" name="TOTAL" dataDxfId="1">
      <calculatedColumnFormula>+C2+D2+E2+F2+G2+H2</calculatedColumnFormula>
    </tableColumn>
    <tableColumn id="7" name="PORCENTAJE" dataDxfId="0" dataCellStyle="Porcentual">
      <calculatedColumnFormula>I2/6</calculatedColumnFormula>
    </tableColumn>
  </tableColumns>
  <tableStyleInfo name="TableStyleLight6" showFirstColumn="0" showLastColumn="0" showRowStripes="1" showColumnStripes="0"/>
</table>
</file>

<file path=xl/tables/table4.xml><?xml version="1.0" encoding="utf-8"?>
<table xmlns="http://schemas.openxmlformats.org/spreadsheetml/2006/main" id="4" name="Tabla135" displayName="Tabla135" ref="A1:H77" totalsRowShown="0">
  <autoFilter ref="A1:H77"/>
  <sortState ref="A2:Q75">
    <sortCondition ref="B2"/>
  </sortState>
  <tableColumns count="8">
    <tableColumn id="1" name="UNIVERSIDAD"/>
    <tableColumn id="17" name="Año fund."/>
    <tableColumn id="11" name="TIPO UNIVERSIDAD"/>
    <tableColumn id="6" name="GABINETE PROTOCOLO"/>
    <tableColumn id="7" name="GABINETE COMUNICACIÓN"/>
    <tableColumn id="9" name="RRII"/>
    <tableColumn id="10" name="Com+pro"/>
    <tableColumn id="14" name="RRII+PRO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zoomScale="150" zoomScaleNormal="150" zoomScalePageLayoutView="150" workbookViewId="0">
      <selection sqref="A1:Q76"/>
    </sheetView>
  </sheetViews>
  <sheetFormatPr baseColWidth="10" defaultRowHeight="15" x14ac:dyDescent="0"/>
  <cols>
    <col min="1" max="1" width="46.83203125" customWidth="1"/>
    <col min="2" max="2" width="9.5" customWidth="1"/>
    <col min="3" max="3" width="5.33203125" customWidth="1"/>
    <col min="4" max="4" width="65.33203125" customWidth="1"/>
    <col min="5" max="5" width="10" customWidth="1"/>
  </cols>
  <sheetData>
    <row r="1" spans="1:17" s="1" customFormat="1">
      <c r="A1" s="1" t="s">
        <v>5</v>
      </c>
      <c r="B1" s="1" t="s">
        <v>112</v>
      </c>
      <c r="C1" s="1" t="s">
        <v>85</v>
      </c>
      <c r="D1" s="1" t="s">
        <v>95</v>
      </c>
      <c r="E1" s="1" t="s">
        <v>96</v>
      </c>
      <c r="F1" s="1" t="s">
        <v>90</v>
      </c>
      <c r="G1" s="1" t="s">
        <v>82</v>
      </c>
      <c r="H1" s="1" t="s">
        <v>78</v>
      </c>
      <c r="I1" s="1" t="s">
        <v>79</v>
      </c>
      <c r="J1" s="1" t="s">
        <v>80</v>
      </c>
      <c r="K1" s="1" t="s">
        <v>81</v>
      </c>
      <c r="L1" s="1" t="s">
        <v>83</v>
      </c>
      <c r="M1" s="1" t="s">
        <v>92</v>
      </c>
      <c r="N1" s="1" t="s">
        <v>93</v>
      </c>
      <c r="O1" s="1" t="s">
        <v>98</v>
      </c>
      <c r="P1" s="1" t="s">
        <v>97</v>
      </c>
      <c r="Q1" s="1" t="s">
        <v>99</v>
      </c>
    </row>
    <row r="2" spans="1:17" s="2" customFormat="1">
      <c r="A2" s="2" t="s">
        <v>3</v>
      </c>
      <c r="B2" s="2">
        <v>2003</v>
      </c>
      <c r="C2" s="2" t="s">
        <v>86</v>
      </c>
      <c r="D2" s="2" t="s">
        <v>1</v>
      </c>
      <c r="E2" s="2">
        <v>1</v>
      </c>
      <c r="H2" s="2">
        <v>1</v>
      </c>
      <c r="I2" s="2">
        <v>1</v>
      </c>
      <c r="N2" s="2">
        <v>1</v>
      </c>
    </row>
    <row r="3" spans="1:17" s="1" customFormat="1">
      <c r="A3" s="1" t="s">
        <v>4</v>
      </c>
      <c r="B3" s="1">
        <v>1989</v>
      </c>
      <c r="C3" s="1" t="s">
        <v>87</v>
      </c>
      <c r="D3" s="1" t="s">
        <v>89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</row>
    <row r="4" spans="1:17" s="1" customFormat="1">
      <c r="A4" s="1" t="s">
        <v>114</v>
      </c>
      <c r="B4" s="1">
        <v>1977</v>
      </c>
      <c r="C4" s="1" t="s">
        <v>87</v>
      </c>
      <c r="D4" s="1" t="s">
        <v>0</v>
      </c>
      <c r="I4" s="1">
        <v>1</v>
      </c>
      <c r="M4" s="1">
        <v>1</v>
      </c>
      <c r="N4" s="1">
        <v>1</v>
      </c>
    </row>
    <row r="5" spans="1:17" s="2" customFormat="1">
      <c r="A5" s="2" t="s">
        <v>6</v>
      </c>
      <c r="B5" s="2">
        <v>1993</v>
      </c>
      <c r="C5" s="2" t="s">
        <v>86</v>
      </c>
      <c r="E5" s="2">
        <v>1</v>
      </c>
      <c r="H5" s="2">
        <v>1</v>
      </c>
      <c r="I5" s="2">
        <v>1</v>
      </c>
      <c r="J5" s="2">
        <v>1</v>
      </c>
      <c r="N5" s="2">
        <v>1</v>
      </c>
      <c r="O5" s="2">
        <v>1</v>
      </c>
    </row>
    <row r="6" spans="1:17" s="1" customFormat="1">
      <c r="A6" s="1" t="s">
        <v>113</v>
      </c>
      <c r="B6" s="1">
        <v>1979</v>
      </c>
      <c r="C6" s="1" t="s">
        <v>87</v>
      </c>
      <c r="D6" s="1" t="s">
        <v>91</v>
      </c>
      <c r="I6" s="1">
        <v>1</v>
      </c>
      <c r="J6" s="1">
        <v>1</v>
      </c>
      <c r="K6" s="1">
        <v>1</v>
      </c>
      <c r="M6" s="1">
        <v>1</v>
      </c>
      <c r="N6" s="1">
        <v>1</v>
      </c>
    </row>
    <row r="7" spans="1:17" s="1" customFormat="1">
      <c r="A7" s="1" t="s">
        <v>7</v>
      </c>
      <c r="B7" s="1">
        <v>1993</v>
      </c>
      <c r="C7" s="1" t="s">
        <v>87</v>
      </c>
      <c r="D7" s="1" t="s">
        <v>8</v>
      </c>
      <c r="H7" s="1">
        <v>1</v>
      </c>
      <c r="I7" s="1">
        <v>1</v>
      </c>
      <c r="N7" s="1">
        <v>1</v>
      </c>
    </row>
    <row r="8" spans="1:17" s="2" customFormat="1">
      <c r="A8" s="2" t="s">
        <v>9</v>
      </c>
      <c r="B8" s="2">
        <v>1995</v>
      </c>
      <c r="C8" s="2" t="s">
        <v>86</v>
      </c>
      <c r="E8" s="2">
        <v>1</v>
      </c>
      <c r="J8" s="2">
        <v>1</v>
      </c>
      <c r="N8" s="2">
        <v>1</v>
      </c>
      <c r="O8" s="2">
        <v>1</v>
      </c>
    </row>
    <row r="9" spans="1:17" s="1" customFormat="1">
      <c r="A9" s="1" t="s">
        <v>115</v>
      </c>
      <c r="B9" s="1">
        <v>1968</v>
      </c>
      <c r="C9" s="1" t="s">
        <v>87</v>
      </c>
      <c r="M9" s="1">
        <v>1</v>
      </c>
      <c r="N9" s="1">
        <v>1</v>
      </c>
    </row>
    <row r="10" spans="1:17" s="1" customFormat="1">
      <c r="A10" s="1" t="s">
        <v>10</v>
      </c>
      <c r="B10" s="1">
        <v>1968</v>
      </c>
      <c r="C10" s="1" t="s">
        <v>87</v>
      </c>
      <c r="N10" s="1">
        <v>1</v>
      </c>
    </row>
    <row r="11" spans="1:17" s="1" customFormat="1">
      <c r="A11" s="1" t="s">
        <v>11</v>
      </c>
      <c r="B11" s="1">
        <v>1430</v>
      </c>
      <c r="C11" s="1" t="s">
        <v>87</v>
      </c>
      <c r="N11" s="1">
        <v>1</v>
      </c>
    </row>
    <row r="12" spans="1:17" s="1" customFormat="1">
      <c r="A12" s="1" t="s">
        <v>12</v>
      </c>
      <c r="B12" s="1">
        <v>1994</v>
      </c>
      <c r="C12" s="1" t="s">
        <v>87</v>
      </c>
      <c r="D12" s="1" t="s">
        <v>13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P12" s="1">
        <v>1</v>
      </c>
    </row>
    <row r="13" spans="1:17" s="1" customFormat="1">
      <c r="A13" s="1" t="s">
        <v>14</v>
      </c>
      <c r="B13" s="1">
        <v>1979</v>
      </c>
      <c r="C13" s="1" t="s">
        <v>87</v>
      </c>
      <c r="D13" s="1" t="s">
        <v>15</v>
      </c>
      <c r="H13" s="1">
        <v>1</v>
      </c>
      <c r="N13" s="1">
        <v>1</v>
      </c>
    </row>
    <row r="14" spans="1:17" s="2" customFormat="1">
      <c r="A14" s="2" t="s">
        <v>16</v>
      </c>
      <c r="B14" s="2">
        <v>2000</v>
      </c>
      <c r="C14" s="2" t="s">
        <v>86</v>
      </c>
      <c r="O14" s="2">
        <v>1</v>
      </c>
    </row>
    <row r="15" spans="1:17" s="1" customFormat="1">
      <c r="A15" s="1" t="s">
        <v>17</v>
      </c>
      <c r="B15" s="1">
        <v>1972</v>
      </c>
      <c r="C15" s="1" t="s">
        <v>87</v>
      </c>
      <c r="D15" s="1" t="s">
        <v>18</v>
      </c>
      <c r="H15" s="1">
        <v>1</v>
      </c>
      <c r="I15" s="1">
        <v>1</v>
      </c>
      <c r="M15" s="1">
        <v>1</v>
      </c>
      <c r="N15" s="1">
        <v>1</v>
      </c>
    </row>
    <row r="16" spans="1:17" s="2" customFormat="1">
      <c r="A16" s="2" t="s">
        <v>129</v>
      </c>
      <c r="B16" s="2">
        <v>1999</v>
      </c>
      <c r="C16" s="2" t="s">
        <v>86</v>
      </c>
      <c r="E16" s="2">
        <v>1</v>
      </c>
      <c r="H16" s="2">
        <v>1</v>
      </c>
      <c r="I16" s="2">
        <v>1</v>
      </c>
      <c r="N16" s="2">
        <v>1</v>
      </c>
    </row>
    <row r="17" spans="1:17" s="1" customFormat="1">
      <c r="A17" s="1" t="s">
        <v>116</v>
      </c>
      <c r="B17" s="1">
        <v>1989</v>
      </c>
      <c r="C17" s="1" t="s">
        <v>87</v>
      </c>
      <c r="N17" s="1">
        <v>1</v>
      </c>
    </row>
    <row r="18" spans="1:17" s="1" customFormat="1">
      <c r="A18" s="1" t="s">
        <v>117</v>
      </c>
      <c r="B18" s="1">
        <v>1982</v>
      </c>
      <c r="C18" s="1" t="s">
        <v>87</v>
      </c>
      <c r="D18" s="1" t="s">
        <v>94</v>
      </c>
      <c r="H18" s="1">
        <v>1</v>
      </c>
      <c r="I18" s="1">
        <v>1</v>
      </c>
      <c r="J18" s="1">
        <v>1</v>
      </c>
      <c r="N18" s="1">
        <v>1</v>
      </c>
    </row>
    <row r="19" spans="1:17" s="3" customFormat="1">
      <c r="A19" s="3" t="s">
        <v>19</v>
      </c>
      <c r="B19" s="3">
        <v>1996</v>
      </c>
      <c r="C19" s="3" t="s">
        <v>88</v>
      </c>
      <c r="E19" s="3">
        <v>1</v>
      </c>
      <c r="I19" s="3">
        <v>1</v>
      </c>
      <c r="P19" s="3">
        <v>1</v>
      </c>
    </row>
    <row r="20" spans="1:17" s="3" customFormat="1">
      <c r="A20" s="3" t="s">
        <v>118</v>
      </c>
      <c r="B20" s="3">
        <v>2003</v>
      </c>
      <c r="C20" s="3" t="s">
        <v>88</v>
      </c>
      <c r="D20" s="3" t="s">
        <v>1</v>
      </c>
      <c r="H20" s="3">
        <v>1</v>
      </c>
      <c r="I20" s="3">
        <v>1</v>
      </c>
      <c r="J20" s="3">
        <v>1</v>
      </c>
    </row>
    <row r="21" spans="1:17" s="3" customFormat="1">
      <c r="A21" s="3" t="s">
        <v>20</v>
      </c>
      <c r="B21" s="3">
        <v>1999</v>
      </c>
      <c r="C21" s="3" t="s">
        <v>88</v>
      </c>
      <c r="M21" s="3">
        <v>1</v>
      </c>
      <c r="N21" s="3">
        <v>1</v>
      </c>
    </row>
    <row r="22" spans="1:17" s="1" customFormat="1">
      <c r="A22" s="1" t="s">
        <v>21</v>
      </c>
      <c r="B22" s="1">
        <v>1293</v>
      </c>
      <c r="C22" s="1" t="s">
        <v>87</v>
      </c>
      <c r="D22" s="1" t="s">
        <v>100</v>
      </c>
      <c r="G22" s="1">
        <v>1</v>
      </c>
      <c r="H22" s="1">
        <v>1</v>
      </c>
      <c r="K22" s="1">
        <v>1</v>
      </c>
      <c r="L22" s="1">
        <v>1</v>
      </c>
      <c r="N22" s="1">
        <v>1</v>
      </c>
    </row>
    <row r="23" spans="1:17" s="1" customFormat="1">
      <c r="A23" s="1" t="s">
        <v>22</v>
      </c>
      <c r="B23" s="1">
        <v>1972</v>
      </c>
      <c r="C23" s="1" t="s">
        <v>87</v>
      </c>
      <c r="D23" s="1" t="s">
        <v>23</v>
      </c>
      <c r="I23" s="1">
        <v>1</v>
      </c>
      <c r="M23" s="1">
        <v>1</v>
      </c>
      <c r="N23" s="1">
        <v>1</v>
      </c>
    </row>
    <row r="24" spans="1:17" s="3" customFormat="1">
      <c r="A24" s="3" t="s">
        <v>24</v>
      </c>
      <c r="B24" s="3">
        <v>1886</v>
      </c>
      <c r="C24" s="3" t="s">
        <v>88</v>
      </c>
      <c r="N24" s="3">
        <v>1</v>
      </c>
    </row>
    <row r="25" spans="1:17" s="2" customFormat="1">
      <c r="A25" s="2" t="s">
        <v>25</v>
      </c>
      <c r="B25" s="2">
        <v>1995</v>
      </c>
      <c r="C25" s="2" t="s">
        <v>86</v>
      </c>
      <c r="D25" s="2" t="s">
        <v>26</v>
      </c>
      <c r="H25" s="2">
        <v>1</v>
      </c>
      <c r="I25" s="2">
        <v>1</v>
      </c>
      <c r="N25" s="2">
        <v>1</v>
      </c>
    </row>
    <row r="26" spans="1:17" s="2" customFormat="1">
      <c r="A26" s="2" t="s">
        <v>27</v>
      </c>
      <c r="B26" s="2">
        <v>2002</v>
      </c>
      <c r="C26" s="2" t="s">
        <v>86</v>
      </c>
      <c r="E26" s="2">
        <v>1</v>
      </c>
      <c r="H26" s="2">
        <v>1</v>
      </c>
      <c r="I26" s="2">
        <v>1</v>
      </c>
      <c r="J26" s="2">
        <v>1</v>
      </c>
      <c r="N26" s="2">
        <v>1</v>
      </c>
    </row>
    <row r="27" spans="1:17" s="1" customFormat="1">
      <c r="A27" s="1" t="s">
        <v>28</v>
      </c>
      <c r="B27" s="1">
        <v>1973</v>
      </c>
      <c r="C27" s="1" t="s">
        <v>87</v>
      </c>
      <c r="E27" s="1">
        <v>1</v>
      </c>
      <c r="H27" s="1">
        <v>1</v>
      </c>
      <c r="I27" s="1">
        <v>1</v>
      </c>
      <c r="J27" s="1">
        <v>1</v>
      </c>
      <c r="N27" s="1">
        <v>1</v>
      </c>
    </row>
    <row r="28" spans="1:17" s="2" customFormat="1">
      <c r="A28" s="2" t="s">
        <v>29</v>
      </c>
      <c r="B28" s="2">
        <v>2002</v>
      </c>
      <c r="C28" s="2" t="s">
        <v>86</v>
      </c>
      <c r="N28" s="2">
        <v>1</v>
      </c>
    </row>
    <row r="29" spans="1:17" s="1" customFormat="1">
      <c r="A29" s="1" t="s">
        <v>30</v>
      </c>
      <c r="B29" s="1">
        <v>1991</v>
      </c>
      <c r="C29" s="1" t="s">
        <v>87</v>
      </c>
      <c r="E29" s="1">
        <v>1</v>
      </c>
      <c r="H29" s="1">
        <v>1</v>
      </c>
      <c r="I29" s="1">
        <v>1</v>
      </c>
      <c r="N29" s="1">
        <v>1</v>
      </c>
    </row>
    <row r="30" spans="1:17" s="1" customFormat="1">
      <c r="A30" s="1" t="s">
        <v>31</v>
      </c>
      <c r="B30" s="1">
        <v>1531</v>
      </c>
      <c r="C30" s="1" t="s">
        <v>87</v>
      </c>
      <c r="D30" s="1" t="s">
        <v>32</v>
      </c>
      <c r="I30" s="1">
        <v>1</v>
      </c>
      <c r="N30" s="1">
        <v>1</v>
      </c>
      <c r="Q30" s="1">
        <v>1</v>
      </c>
    </row>
    <row r="31" spans="1:17" s="1" customFormat="1">
      <c r="A31" s="1" t="s">
        <v>33</v>
      </c>
      <c r="B31" s="1">
        <v>1993</v>
      </c>
      <c r="C31" s="1" t="s">
        <v>87</v>
      </c>
      <c r="D31" s="1" t="s">
        <v>34</v>
      </c>
      <c r="F31" s="1">
        <v>1</v>
      </c>
      <c r="H31" s="1">
        <v>1</v>
      </c>
      <c r="J31" s="1">
        <v>1</v>
      </c>
      <c r="K31" s="1">
        <v>1</v>
      </c>
      <c r="N31" s="1">
        <v>1</v>
      </c>
      <c r="O31" s="1">
        <v>1</v>
      </c>
    </row>
    <row r="32" spans="1:17" s="2" customFormat="1">
      <c r="A32" s="2" t="s">
        <v>119</v>
      </c>
      <c r="B32" s="2">
        <v>2004</v>
      </c>
      <c r="C32" s="2" t="s">
        <v>86</v>
      </c>
      <c r="N32" s="2">
        <v>1</v>
      </c>
    </row>
    <row r="33" spans="1:16" s="1" customFormat="1">
      <c r="A33" s="1" t="s">
        <v>35</v>
      </c>
      <c r="B33" s="1">
        <v>1994</v>
      </c>
      <c r="C33" s="1" t="s">
        <v>87</v>
      </c>
      <c r="D33" s="1" t="s">
        <v>36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P33" s="1">
        <v>1</v>
      </c>
    </row>
    <row r="34" spans="1:16" s="2" customFormat="1">
      <c r="A34" s="2" t="s">
        <v>121</v>
      </c>
      <c r="B34" s="2">
        <v>1997</v>
      </c>
      <c r="C34" s="2" t="s">
        <v>86</v>
      </c>
      <c r="N34" s="2">
        <v>1</v>
      </c>
    </row>
    <row r="35" spans="1:16" s="1" customFormat="1">
      <c r="A35" s="1" t="s">
        <v>37</v>
      </c>
      <c r="B35" s="1">
        <v>1945</v>
      </c>
      <c r="C35" s="1" t="s">
        <v>87</v>
      </c>
      <c r="N35" s="1">
        <v>1</v>
      </c>
    </row>
    <row r="36" spans="1:16" s="1" customFormat="1">
      <c r="A36" s="1" t="s">
        <v>120</v>
      </c>
      <c r="B36" s="1">
        <v>1978</v>
      </c>
      <c r="C36" s="1" t="s">
        <v>87</v>
      </c>
      <c r="E36" s="1">
        <v>1</v>
      </c>
      <c r="H36" s="1">
        <v>1</v>
      </c>
      <c r="I36" s="1">
        <v>1</v>
      </c>
      <c r="N36" s="1">
        <v>1</v>
      </c>
    </row>
    <row r="37" spans="1:16" s="1" customFormat="1">
      <c r="A37" s="1" t="s">
        <v>38</v>
      </c>
      <c r="B37" s="1">
        <v>1993</v>
      </c>
      <c r="C37" s="1" t="s">
        <v>87</v>
      </c>
      <c r="D37" s="1" t="s">
        <v>39</v>
      </c>
      <c r="H37" s="1">
        <v>1</v>
      </c>
      <c r="I37" s="1">
        <v>1</v>
      </c>
      <c r="N37" s="1">
        <v>1</v>
      </c>
    </row>
    <row r="38" spans="1:16" s="1" customFormat="1">
      <c r="A38" s="1" t="s">
        <v>40</v>
      </c>
      <c r="B38" s="1">
        <v>1991</v>
      </c>
      <c r="C38" s="1" t="s">
        <v>87</v>
      </c>
      <c r="D38" s="1" t="s">
        <v>102</v>
      </c>
      <c r="H38" s="1">
        <v>1</v>
      </c>
      <c r="I38" s="1">
        <v>1</v>
      </c>
      <c r="N38" s="1">
        <v>1</v>
      </c>
    </row>
    <row r="39" spans="1:16" s="1" customFormat="1">
      <c r="A39" s="1" t="s">
        <v>41</v>
      </c>
      <c r="B39" s="1">
        <v>1792</v>
      </c>
      <c r="C39" s="1" t="s">
        <v>87</v>
      </c>
      <c r="D39" s="1" t="s">
        <v>42</v>
      </c>
      <c r="H39" s="1">
        <v>1</v>
      </c>
      <c r="I39" s="1">
        <v>1</v>
      </c>
      <c r="N39" s="1">
        <v>1</v>
      </c>
    </row>
    <row r="40" spans="1:16" s="1" customFormat="1">
      <c r="A40" s="1" t="s">
        <v>43</v>
      </c>
      <c r="B40" s="1">
        <v>1992</v>
      </c>
      <c r="C40" s="1" t="s">
        <v>87</v>
      </c>
      <c r="D40" s="1" t="s">
        <v>1</v>
      </c>
      <c r="E40" s="1">
        <v>1</v>
      </c>
      <c r="H40" s="1">
        <v>1</v>
      </c>
      <c r="I40" s="1">
        <v>1</v>
      </c>
      <c r="J40" s="1">
        <v>1</v>
      </c>
      <c r="N40" s="1">
        <v>1</v>
      </c>
    </row>
    <row r="41" spans="1:16" s="1" customFormat="1">
      <c r="A41" s="1" t="s">
        <v>44</v>
      </c>
      <c r="B41" s="1">
        <v>1989</v>
      </c>
      <c r="C41" s="1" t="s">
        <v>87</v>
      </c>
      <c r="D41" s="1" t="s">
        <v>1</v>
      </c>
      <c r="H41" s="1">
        <v>1</v>
      </c>
      <c r="I41" s="1">
        <v>1</v>
      </c>
      <c r="N41" s="1">
        <v>1</v>
      </c>
    </row>
    <row r="42" spans="1:16" s="1" customFormat="1">
      <c r="A42" s="1" t="s">
        <v>45</v>
      </c>
      <c r="B42" s="1">
        <v>1979</v>
      </c>
      <c r="C42" s="1" t="s">
        <v>87</v>
      </c>
      <c r="D42" s="1" t="s">
        <v>84</v>
      </c>
      <c r="F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N42" s="1">
        <v>1</v>
      </c>
    </row>
    <row r="43" spans="1:16" s="1" customFormat="1">
      <c r="A43" s="1" t="s">
        <v>46</v>
      </c>
      <c r="B43" s="1">
        <v>1991</v>
      </c>
      <c r="C43" s="1" t="s">
        <v>87</v>
      </c>
      <c r="M43" s="1">
        <v>1</v>
      </c>
    </row>
    <row r="44" spans="1:16" s="1" customFormat="1">
      <c r="A44" s="1" t="s">
        <v>47</v>
      </c>
      <c r="B44" s="1">
        <v>1972</v>
      </c>
      <c r="C44" s="1" t="s">
        <v>87</v>
      </c>
      <c r="D44" s="1" t="s">
        <v>1</v>
      </c>
      <c r="H44" s="1">
        <v>1</v>
      </c>
      <c r="I44" s="1">
        <v>1</v>
      </c>
      <c r="M44" s="1">
        <v>1</v>
      </c>
    </row>
    <row r="45" spans="1:16" s="1" customFormat="1">
      <c r="A45" s="1" t="s">
        <v>122</v>
      </c>
      <c r="B45" s="1">
        <v>1996</v>
      </c>
      <c r="C45" s="1" t="s">
        <v>87</v>
      </c>
      <c r="E45" s="1">
        <v>1</v>
      </c>
      <c r="J45" s="1">
        <v>1</v>
      </c>
      <c r="M45" s="1">
        <v>1</v>
      </c>
      <c r="N45" s="1">
        <v>1</v>
      </c>
    </row>
    <row r="46" spans="1:16" s="2" customFormat="1">
      <c r="A46" s="2" t="s">
        <v>123</v>
      </c>
      <c r="B46" s="2">
        <v>1998</v>
      </c>
      <c r="C46" s="2" t="s">
        <v>86</v>
      </c>
      <c r="N46" s="2">
        <v>1</v>
      </c>
    </row>
    <row r="47" spans="1:16" s="1" customFormat="1">
      <c r="A47" s="1" t="s">
        <v>48</v>
      </c>
      <c r="B47" s="1">
        <v>1915</v>
      </c>
      <c r="C47" s="1" t="s">
        <v>87</v>
      </c>
      <c r="D47" s="1" t="s">
        <v>49</v>
      </c>
      <c r="H47" s="1">
        <v>1</v>
      </c>
      <c r="I47" s="1">
        <v>1</v>
      </c>
    </row>
    <row r="48" spans="1:16" s="3" customFormat="1">
      <c r="A48" s="3" t="s">
        <v>50</v>
      </c>
      <c r="B48" s="3">
        <v>1952</v>
      </c>
      <c r="C48" s="3" t="s">
        <v>88</v>
      </c>
      <c r="D48" s="3" t="s">
        <v>51</v>
      </c>
      <c r="G48" s="3">
        <v>1</v>
      </c>
      <c r="H48" s="3">
        <v>1</v>
      </c>
      <c r="I48" s="3">
        <v>1</v>
      </c>
      <c r="M48" s="3">
        <v>1</v>
      </c>
      <c r="N48" s="3">
        <v>1</v>
      </c>
    </row>
    <row r="49" spans="1:17" s="1" customFormat="1">
      <c r="A49" s="1" t="s">
        <v>124</v>
      </c>
      <c r="B49" s="1">
        <v>1995</v>
      </c>
      <c r="C49" s="1" t="s">
        <v>87</v>
      </c>
      <c r="N49" s="1">
        <v>1</v>
      </c>
    </row>
    <row r="50" spans="1:17" s="1" customFormat="1">
      <c r="A50" s="1" t="s">
        <v>52</v>
      </c>
      <c r="B50" s="1">
        <v>1608</v>
      </c>
      <c r="C50" s="1" t="s">
        <v>87</v>
      </c>
      <c r="D50" s="1" t="s">
        <v>103</v>
      </c>
      <c r="E50" s="1">
        <v>1</v>
      </c>
      <c r="H50" s="1">
        <v>1</v>
      </c>
      <c r="I50" s="1">
        <v>1</v>
      </c>
      <c r="J50" s="1">
        <v>1</v>
      </c>
      <c r="N50" s="1">
        <v>1</v>
      </c>
    </row>
    <row r="51" spans="1:17" s="1" customFormat="1">
      <c r="A51" s="1" t="s">
        <v>53</v>
      </c>
      <c r="B51" s="1">
        <v>1998</v>
      </c>
      <c r="C51" s="1" t="s">
        <v>87</v>
      </c>
      <c r="D51" s="1" t="s">
        <v>1</v>
      </c>
      <c r="H51" s="1">
        <v>1</v>
      </c>
      <c r="I51" s="1">
        <v>1</v>
      </c>
      <c r="M51" s="1">
        <v>1</v>
      </c>
      <c r="N51" s="1">
        <v>1</v>
      </c>
    </row>
    <row r="52" spans="1:17" s="1" customFormat="1">
      <c r="A52" s="1" t="s">
        <v>54</v>
      </c>
      <c r="B52" s="1">
        <v>1968</v>
      </c>
      <c r="C52" s="1" t="s">
        <v>87</v>
      </c>
      <c r="D52" s="1" t="s">
        <v>55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N52" s="1">
        <v>1</v>
      </c>
    </row>
    <row r="53" spans="1:17" s="1" customFormat="1">
      <c r="A53" s="1" t="s">
        <v>56</v>
      </c>
      <c r="B53" s="1">
        <v>1998</v>
      </c>
      <c r="C53" s="1" t="s">
        <v>87</v>
      </c>
      <c r="D53" s="1" t="s">
        <v>57</v>
      </c>
      <c r="H53" s="1">
        <v>1</v>
      </c>
      <c r="I53" s="1">
        <v>1</v>
      </c>
    </row>
    <row r="54" spans="1:17" s="1" customFormat="1">
      <c r="A54" s="1" t="s">
        <v>125</v>
      </c>
      <c r="B54" s="1">
        <v>1971</v>
      </c>
      <c r="C54" s="1" t="s">
        <v>87</v>
      </c>
      <c r="N54" s="1">
        <v>1</v>
      </c>
    </row>
    <row r="55" spans="1:17" s="1" customFormat="1">
      <c r="A55" s="1" t="s">
        <v>58</v>
      </c>
      <c r="B55" s="1">
        <v>1971</v>
      </c>
      <c r="C55" s="1" t="s">
        <v>87</v>
      </c>
      <c r="D55" s="1" t="s">
        <v>104</v>
      </c>
      <c r="E55" s="1">
        <v>1</v>
      </c>
      <c r="H55" s="1">
        <v>1</v>
      </c>
      <c r="I55" s="1">
        <v>1</v>
      </c>
      <c r="J55" s="1">
        <v>1</v>
      </c>
      <c r="M55" s="1">
        <v>1</v>
      </c>
      <c r="N55" s="1">
        <v>1</v>
      </c>
    </row>
    <row r="56" spans="1:17" s="1" customFormat="1">
      <c r="A56" s="1" t="s">
        <v>126</v>
      </c>
      <c r="B56" s="1">
        <v>1971</v>
      </c>
      <c r="C56" s="1" t="s">
        <v>87</v>
      </c>
      <c r="D56" s="1" t="s">
        <v>59</v>
      </c>
      <c r="E56" s="1">
        <v>1</v>
      </c>
      <c r="H56" s="1">
        <v>1</v>
      </c>
      <c r="I56" s="1">
        <v>1</v>
      </c>
      <c r="J56" s="1">
        <v>1</v>
      </c>
      <c r="M56" s="1">
        <v>1</v>
      </c>
      <c r="N56" s="1">
        <v>1</v>
      </c>
    </row>
    <row r="57" spans="1:17" s="1" customFormat="1">
      <c r="A57" s="1" t="s">
        <v>60</v>
      </c>
      <c r="B57" s="1">
        <v>1990</v>
      </c>
      <c r="C57" s="1" t="s">
        <v>87</v>
      </c>
      <c r="D57" s="1" t="s">
        <v>105</v>
      </c>
      <c r="H57" s="1">
        <v>1</v>
      </c>
      <c r="I57" s="1">
        <v>1</v>
      </c>
      <c r="N57" s="1">
        <v>1</v>
      </c>
    </row>
    <row r="58" spans="1:17" s="3" customFormat="1">
      <c r="A58" s="3" t="s">
        <v>61</v>
      </c>
      <c r="B58" s="3">
        <v>1892</v>
      </c>
      <c r="C58" s="3" t="s">
        <v>88</v>
      </c>
      <c r="D58" s="3" t="s">
        <v>62</v>
      </c>
      <c r="N58" s="3">
        <v>1</v>
      </c>
    </row>
    <row r="59" spans="1:17" s="3" customFormat="1">
      <c r="A59" s="3" t="s">
        <v>2</v>
      </c>
      <c r="B59" s="3">
        <v>1940</v>
      </c>
      <c r="C59" s="3" t="s">
        <v>88</v>
      </c>
      <c r="E59" s="3">
        <v>1</v>
      </c>
      <c r="J59" s="3">
        <v>1</v>
      </c>
      <c r="N59" s="3">
        <v>1</v>
      </c>
    </row>
    <row r="60" spans="1:17" s="1" customFormat="1">
      <c r="A60" s="1" t="s">
        <v>63</v>
      </c>
      <c r="B60" s="1">
        <v>1987</v>
      </c>
      <c r="C60" s="1" t="s">
        <v>87</v>
      </c>
      <c r="D60" s="1" t="s">
        <v>106</v>
      </c>
      <c r="E60" s="1">
        <v>1</v>
      </c>
      <c r="H60" s="1">
        <v>1</v>
      </c>
      <c r="I60" s="1">
        <v>1</v>
      </c>
      <c r="J60" s="1">
        <v>1</v>
      </c>
      <c r="M60" s="1">
        <v>1</v>
      </c>
      <c r="N60" s="1">
        <v>1</v>
      </c>
    </row>
    <row r="61" spans="1:17" s="2" customFormat="1">
      <c r="A61" s="2" t="s">
        <v>127</v>
      </c>
      <c r="B61" s="2">
        <v>1991</v>
      </c>
      <c r="C61" s="2" t="s">
        <v>86</v>
      </c>
      <c r="N61" s="2">
        <v>1</v>
      </c>
    </row>
    <row r="62" spans="1:17" s="1" customFormat="1">
      <c r="A62" s="1" t="s">
        <v>64</v>
      </c>
      <c r="B62" s="1">
        <v>1997</v>
      </c>
      <c r="C62" s="1" t="s">
        <v>87</v>
      </c>
      <c r="D62" s="1" t="s">
        <v>65</v>
      </c>
      <c r="E62" s="1">
        <v>1</v>
      </c>
      <c r="I62" s="1">
        <v>1</v>
      </c>
      <c r="J62" s="1">
        <v>1</v>
      </c>
      <c r="N62" s="1">
        <v>1</v>
      </c>
    </row>
    <row r="63" spans="1:17" s="1" customFormat="1">
      <c r="A63" s="1" t="s">
        <v>66</v>
      </c>
      <c r="B63" s="1">
        <v>1991</v>
      </c>
      <c r="C63" s="1" t="s">
        <v>87</v>
      </c>
      <c r="D63" s="1" t="s">
        <v>67</v>
      </c>
      <c r="I63" s="1">
        <v>1</v>
      </c>
      <c r="N63" s="1">
        <v>1</v>
      </c>
      <c r="Q63" s="1">
        <v>1</v>
      </c>
    </row>
    <row r="64" spans="1:17" s="1" customFormat="1">
      <c r="A64" s="1" t="s">
        <v>68</v>
      </c>
      <c r="B64" s="1">
        <v>1218</v>
      </c>
      <c r="C64" s="1" t="s">
        <v>87</v>
      </c>
      <c r="E64" s="1">
        <v>1</v>
      </c>
      <c r="G64" s="1">
        <v>1</v>
      </c>
      <c r="H64" s="1">
        <v>1</v>
      </c>
      <c r="J64" s="1">
        <v>1</v>
      </c>
      <c r="P64" s="1">
        <v>1</v>
      </c>
    </row>
    <row r="65" spans="1:17" s="2" customFormat="1">
      <c r="A65" s="2" t="s">
        <v>69</v>
      </c>
      <c r="B65" s="2">
        <v>2005</v>
      </c>
      <c r="C65" s="2" t="s">
        <v>86</v>
      </c>
      <c r="Q65" s="2">
        <v>1</v>
      </c>
    </row>
    <row r="66" spans="1:17" s="2" customFormat="1">
      <c r="A66" s="2" t="s">
        <v>128</v>
      </c>
      <c r="B66" s="2">
        <v>1993</v>
      </c>
      <c r="C66" s="2" t="s">
        <v>86</v>
      </c>
      <c r="E66" s="2">
        <v>1</v>
      </c>
      <c r="H66" s="2">
        <v>1</v>
      </c>
      <c r="I66" s="2">
        <v>1</v>
      </c>
      <c r="N66" s="2">
        <v>1</v>
      </c>
    </row>
    <row r="67" spans="1:17" s="1" customFormat="1">
      <c r="A67" s="1" t="s">
        <v>70</v>
      </c>
      <c r="B67" s="1">
        <v>1495</v>
      </c>
      <c r="C67" s="1" t="s">
        <v>87</v>
      </c>
      <c r="D67" s="1" t="s">
        <v>108</v>
      </c>
      <c r="E67" s="1">
        <v>1</v>
      </c>
      <c r="H67" s="1">
        <v>1</v>
      </c>
      <c r="I67" s="1">
        <v>1</v>
      </c>
      <c r="N67" s="1">
        <v>1</v>
      </c>
    </row>
    <row r="68" spans="1:17" s="1" customFormat="1">
      <c r="A68" s="1" t="s">
        <v>71</v>
      </c>
      <c r="B68" s="1">
        <v>1505</v>
      </c>
      <c r="C68" s="1" t="s">
        <v>87</v>
      </c>
      <c r="D68" s="1" t="s">
        <v>72</v>
      </c>
      <c r="E68" s="1">
        <v>1</v>
      </c>
      <c r="H68" s="1">
        <v>1</v>
      </c>
      <c r="J68" s="1">
        <v>1</v>
      </c>
      <c r="N68" s="1">
        <v>1</v>
      </c>
    </row>
    <row r="69" spans="1:17" s="2" customFormat="1">
      <c r="A69" s="2" t="s">
        <v>107</v>
      </c>
      <c r="B69" s="2">
        <v>2005</v>
      </c>
      <c r="C69" s="2" t="s">
        <v>86</v>
      </c>
      <c r="E69" s="2">
        <v>1</v>
      </c>
      <c r="J69" s="2">
        <v>1</v>
      </c>
    </row>
    <row r="70" spans="1:17" s="1" customFormat="1">
      <c r="A70" s="1" t="s">
        <v>73</v>
      </c>
      <c r="B70" s="1">
        <v>1972</v>
      </c>
      <c r="C70" s="1" t="s">
        <v>87</v>
      </c>
      <c r="D70" s="1" t="s">
        <v>101</v>
      </c>
      <c r="H70" s="1">
        <v>1</v>
      </c>
      <c r="I70" s="1">
        <v>1</v>
      </c>
      <c r="M70" s="1">
        <v>1</v>
      </c>
      <c r="N70" s="1">
        <v>1</v>
      </c>
    </row>
    <row r="71" spans="1:17" s="1" customFormat="1">
      <c r="A71" s="1" t="s">
        <v>130</v>
      </c>
      <c r="B71" s="1">
        <v>1500</v>
      </c>
      <c r="C71" s="1" t="s">
        <v>87</v>
      </c>
      <c r="D71" s="1" t="s">
        <v>109</v>
      </c>
      <c r="E71" s="1">
        <v>1</v>
      </c>
      <c r="I71" s="1">
        <v>1</v>
      </c>
      <c r="J71" s="1">
        <v>1</v>
      </c>
      <c r="N71" s="1">
        <v>1</v>
      </c>
    </row>
    <row r="72" spans="1:17" s="1" customFormat="1">
      <c r="A72" s="1" t="s">
        <v>74</v>
      </c>
      <c r="B72" s="1">
        <v>1295</v>
      </c>
      <c r="C72" s="1" t="s">
        <v>87</v>
      </c>
      <c r="D72" s="1" t="s">
        <v>132</v>
      </c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>
        <v>1</v>
      </c>
      <c r="K72" s="1">
        <v>1</v>
      </c>
      <c r="L72" s="1">
        <v>1</v>
      </c>
      <c r="N72" s="1">
        <v>1</v>
      </c>
    </row>
    <row r="73" spans="1:17" s="1" customFormat="1">
      <c r="A73" s="1" t="s">
        <v>75</v>
      </c>
      <c r="B73" s="1">
        <v>1997</v>
      </c>
      <c r="C73" s="1" t="s">
        <v>87</v>
      </c>
      <c r="N73" s="1">
        <v>1</v>
      </c>
      <c r="Q73" s="1">
        <v>1</v>
      </c>
    </row>
    <row r="74" spans="1:17" s="1" customFormat="1">
      <c r="A74" s="1" t="s">
        <v>76</v>
      </c>
      <c r="B74" s="1">
        <v>1989</v>
      </c>
      <c r="C74" s="1" t="s">
        <v>87</v>
      </c>
      <c r="D74" s="1" t="s">
        <v>110</v>
      </c>
      <c r="H74" s="1">
        <v>1</v>
      </c>
      <c r="I74" s="1">
        <v>1</v>
      </c>
      <c r="N74" s="1">
        <v>1</v>
      </c>
    </row>
    <row r="75" spans="1:17" s="1" customFormat="1">
      <c r="A75" s="1" t="s">
        <v>77</v>
      </c>
      <c r="B75" s="1">
        <v>1474</v>
      </c>
      <c r="C75" s="1" t="s">
        <v>87</v>
      </c>
      <c r="D75" s="1" t="s">
        <v>111</v>
      </c>
      <c r="E75" s="1">
        <v>1</v>
      </c>
      <c r="I75" s="1">
        <v>1</v>
      </c>
      <c r="J75" s="1">
        <v>1</v>
      </c>
      <c r="K75" s="1">
        <v>1</v>
      </c>
      <c r="N75" s="1">
        <v>1</v>
      </c>
    </row>
    <row r="76" spans="1:17">
      <c r="A76" s="4" t="s">
        <v>131</v>
      </c>
      <c r="B76" s="4"/>
      <c r="C76" s="4"/>
      <c r="D76" s="5">
        <f>43/74</f>
        <v>0.58108108108108103</v>
      </c>
      <c r="E76" s="5">
        <f>24/74</f>
        <v>0.32432432432432434</v>
      </c>
      <c r="F76" s="5">
        <f>7/74</f>
        <v>9.45945945945946E-2</v>
      </c>
      <c r="G76" s="5">
        <f>8/74</f>
        <v>0.10810810810810811</v>
      </c>
      <c r="H76" s="5">
        <f>42/74</f>
        <v>0.56756756756756754</v>
      </c>
      <c r="I76" s="5">
        <f>46/74</f>
        <v>0.6216216216216216</v>
      </c>
      <c r="J76" s="5">
        <f>27/42</f>
        <v>0.6428571428571429</v>
      </c>
      <c r="K76" s="5">
        <f>9/74</f>
        <v>0.12162162162162163</v>
      </c>
      <c r="L76" s="5">
        <f>6/74</f>
        <v>8.1081081081081086E-2</v>
      </c>
      <c r="M76" s="5">
        <f>16/74</f>
        <v>0.21621621621621623</v>
      </c>
      <c r="N76" s="5">
        <f>61/74</f>
        <v>0.82432432432432434</v>
      </c>
      <c r="O76" s="5">
        <f>4/74</f>
        <v>5.4054054054054057E-2</v>
      </c>
      <c r="P76" s="5">
        <f>4/74</f>
        <v>5.4054054054054057E-2</v>
      </c>
      <c r="Q76" s="5">
        <f>4/74</f>
        <v>5.4054054054054057E-2</v>
      </c>
    </row>
    <row r="77" spans="1:17" s="1" customFormat="1">
      <c r="A77" s="6" t="s">
        <v>133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opLeftCell="A16" workbookViewId="0">
      <selection sqref="A1:F75"/>
    </sheetView>
  </sheetViews>
  <sheetFormatPr baseColWidth="10" defaultRowHeight="15" x14ac:dyDescent="0"/>
  <cols>
    <col min="1" max="1" width="32.33203125" customWidth="1"/>
    <col min="4" max="4" width="61.5" customWidth="1"/>
  </cols>
  <sheetData>
    <row r="1" spans="1:17">
      <c r="A1" s="1" t="s">
        <v>5</v>
      </c>
      <c r="B1" s="1" t="s">
        <v>112</v>
      </c>
      <c r="C1" s="1" t="s">
        <v>85</v>
      </c>
      <c r="D1" s="1" t="s">
        <v>95</v>
      </c>
      <c r="E1" s="1" t="s">
        <v>96</v>
      </c>
      <c r="F1" s="1" t="s">
        <v>90</v>
      </c>
      <c r="G1" s="1" t="s">
        <v>82</v>
      </c>
      <c r="H1" s="1" t="s">
        <v>78</v>
      </c>
      <c r="I1" s="1" t="s">
        <v>79</v>
      </c>
      <c r="J1" s="1" t="s">
        <v>80</v>
      </c>
      <c r="K1" s="1" t="s">
        <v>81</v>
      </c>
      <c r="L1" s="1" t="s">
        <v>83</v>
      </c>
      <c r="M1" s="1" t="s">
        <v>92</v>
      </c>
      <c r="N1" s="1" t="s">
        <v>93</v>
      </c>
      <c r="O1" s="1" t="s">
        <v>98</v>
      </c>
      <c r="P1" s="1" t="s">
        <v>97</v>
      </c>
      <c r="Q1" s="1" t="s">
        <v>99</v>
      </c>
    </row>
    <row r="2" spans="1:17">
      <c r="A2" s="1" t="s">
        <v>68</v>
      </c>
      <c r="B2" s="1">
        <v>1218</v>
      </c>
      <c r="C2" s="1" t="s">
        <v>87</v>
      </c>
      <c r="D2" s="1"/>
      <c r="E2" s="1">
        <v>1</v>
      </c>
      <c r="F2" s="1"/>
      <c r="G2" s="1">
        <v>1</v>
      </c>
      <c r="H2" s="1">
        <v>1</v>
      </c>
      <c r="I2" s="1"/>
      <c r="J2" s="1">
        <v>1</v>
      </c>
      <c r="K2" s="1"/>
      <c r="L2" s="1"/>
      <c r="M2" s="1"/>
      <c r="N2" s="1"/>
      <c r="O2" s="1"/>
      <c r="P2" s="1">
        <v>1</v>
      </c>
      <c r="Q2" s="1"/>
    </row>
    <row r="3" spans="1:17">
      <c r="A3" s="1" t="s">
        <v>21</v>
      </c>
      <c r="B3" s="1">
        <v>1293</v>
      </c>
      <c r="C3" s="1" t="s">
        <v>87</v>
      </c>
      <c r="D3" s="1" t="s">
        <v>100</v>
      </c>
      <c r="E3" s="1"/>
      <c r="F3" s="1"/>
      <c r="G3" s="1">
        <v>1</v>
      </c>
      <c r="H3" s="1">
        <v>1</v>
      </c>
      <c r="I3" s="1"/>
      <c r="J3" s="1"/>
      <c r="K3" s="1">
        <v>1</v>
      </c>
      <c r="L3" s="1">
        <v>1</v>
      </c>
      <c r="M3" s="1"/>
      <c r="N3" s="1">
        <v>1</v>
      </c>
      <c r="O3" s="1"/>
      <c r="P3" s="1"/>
      <c r="Q3" s="1"/>
    </row>
    <row r="4" spans="1:17">
      <c r="A4" s="1" t="s">
        <v>74</v>
      </c>
      <c r="B4" s="1">
        <v>1295</v>
      </c>
      <c r="C4" s="1" t="s">
        <v>87</v>
      </c>
      <c r="D4" s="1" t="s">
        <v>132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/>
      <c r="N4" s="1">
        <v>1</v>
      </c>
      <c r="O4" s="1"/>
      <c r="P4" s="1"/>
      <c r="Q4" s="1"/>
    </row>
    <row r="5" spans="1:17">
      <c r="A5" s="1" t="s">
        <v>11</v>
      </c>
      <c r="B5" s="1">
        <v>1430</v>
      </c>
      <c r="C5" s="1" t="s">
        <v>87</v>
      </c>
      <c r="D5" s="1"/>
      <c r="E5" s="1"/>
      <c r="F5" s="1"/>
      <c r="G5" s="1"/>
      <c r="H5" s="1"/>
      <c r="I5" s="1"/>
      <c r="J5" s="1"/>
      <c r="K5" s="1"/>
      <c r="L5" s="1"/>
      <c r="M5" s="1"/>
      <c r="N5" s="1">
        <v>1</v>
      </c>
      <c r="O5" s="1"/>
      <c r="P5" s="1"/>
      <c r="Q5" s="1"/>
    </row>
    <row r="6" spans="1:17">
      <c r="A6" s="1" t="s">
        <v>77</v>
      </c>
      <c r="B6" s="1">
        <v>1474</v>
      </c>
      <c r="C6" s="1" t="s">
        <v>87</v>
      </c>
      <c r="D6" s="1" t="s">
        <v>111</v>
      </c>
      <c r="E6" s="1">
        <v>1</v>
      </c>
      <c r="F6" s="1"/>
      <c r="G6" s="1"/>
      <c r="H6" s="1"/>
      <c r="I6" s="1">
        <v>1</v>
      </c>
      <c r="J6" s="1">
        <v>1</v>
      </c>
      <c r="K6" s="1">
        <v>1</v>
      </c>
      <c r="L6" s="1"/>
      <c r="M6" s="1"/>
      <c r="N6" s="1">
        <v>1</v>
      </c>
      <c r="O6" s="1"/>
      <c r="P6" s="1"/>
      <c r="Q6" s="1"/>
    </row>
    <row r="7" spans="1:17">
      <c r="A7" s="1" t="s">
        <v>70</v>
      </c>
      <c r="B7" s="1">
        <v>1495</v>
      </c>
      <c r="C7" s="1" t="s">
        <v>87</v>
      </c>
      <c r="D7" s="1" t="s">
        <v>108</v>
      </c>
      <c r="E7" s="1">
        <v>1</v>
      </c>
      <c r="F7" s="1"/>
      <c r="G7" s="1"/>
      <c r="H7" s="1">
        <v>1</v>
      </c>
      <c r="I7" s="1">
        <v>1</v>
      </c>
      <c r="J7" s="1"/>
      <c r="K7" s="1"/>
      <c r="L7" s="1"/>
      <c r="M7" s="1"/>
      <c r="N7" s="1">
        <v>1</v>
      </c>
      <c r="O7" s="1"/>
      <c r="P7" s="1"/>
      <c r="Q7" s="1"/>
    </row>
    <row r="8" spans="1:17">
      <c r="A8" s="1" t="s">
        <v>130</v>
      </c>
      <c r="B8" s="1">
        <v>1500</v>
      </c>
      <c r="C8" s="1" t="s">
        <v>87</v>
      </c>
      <c r="D8" s="1" t="s">
        <v>109</v>
      </c>
      <c r="E8" s="1">
        <v>1</v>
      </c>
      <c r="F8" s="1"/>
      <c r="G8" s="1"/>
      <c r="H8" s="1"/>
      <c r="I8" s="1">
        <v>1</v>
      </c>
      <c r="J8" s="1">
        <v>1</v>
      </c>
      <c r="K8" s="1"/>
      <c r="L8" s="1"/>
      <c r="M8" s="1"/>
      <c r="N8" s="1">
        <v>1</v>
      </c>
      <c r="O8" s="1"/>
      <c r="P8" s="1"/>
      <c r="Q8" s="1"/>
    </row>
    <row r="9" spans="1:17">
      <c r="A9" s="1" t="s">
        <v>71</v>
      </c>
      <c r="B9" s="1">
        <v>1505</v>
      </c>
      <c r="C9" s="1" t="s">
        <v>87</v>
      </c>
      <c r="D9" s="1" t="s">
        <v>72</v>
      </c>
      <c r="E9" s="1">
        <v>1</v>
      </c>
      <c r="F9" s="1"/>
      <c r="G9" s="1"/>
      <c r="H9" s="1">
        <v>1</v>
      </c>
      <c r="I9" s="1"/>
      <c r="J9" s="1">
        <v>1</v>
      </c>
      <c r="K9" s="1"/>
      <c r="L9" s="1"/>
      <c r="M9" s="1"/>
      <c r="N9" s="1">
        <v>1</v>
      </c>
      <c r="O9" s="1"/>
      <c r="P9" s="1"/>
      <c r="Q9" s="1"/>
    </row>
    <row r="10" spans="1:17">
      <c r="A10" s="1" t="s">
        <v>31</v>
      </c>
      <c r="B10" s="1">
        <v>1531</v>
      </c>
      <c r="C10" s="1" t="s">
        <v>87</v>
      </c>
      <c r="D10" s="1" t="s">
        <v>32</v>
      </c>
      <c r="E10" s="1"/>
      <c r="F10" s="1"/>
      <c r="G10" s="1"/>
      <c r="H10" s="1"/>
      <c r="I10" s="1">
        <v>1</v>
      </c>
      <c r="J10" s="1"/>
      <c r="K10" s="1"/>
      <c r="L10" s="1"/>
      <c r="M10" s="1"/>
      <c r="N10" s="1">
        <v>1</v>
      </c>
      <c r="O10" s="1"/>
      <c r="P10" s="1"/>
      <c r="Q10" s="1">
        <v>1</v>
      </c>
    </row>
    <row r="11" spans="1:17">
      <c r="A11" s="1" t="s">
        <v>52</v>
      </c>
      <c r="B11" s="1">
        <v>1608</v>
      </c>
      <c r="C11" s="1" t="s">
        <v>87</v>
      </c>
      <c r="D11" s="1" t="s">
        <v>103</v>
      </c>
      <c r="E11" s="1">
        <v>1</v>
      </c>
      <c r="F11" s="1"/>
      <c r="G11" s="1"/>
      <c r="H11" s="1">
        <v>1</v>
      </c>
      <c r="I11" s="1">
        <v>1</v>
      </c>
      <c r="J11" s="1">
        <v>1</v>
      </c>
      <c r="K11" s="1"/>
      <c r="L11" s="1"/>
      <c r="M11" s="1"/>
      <c r="N11" s="1">
        <v>1</v>
      </c>
      <c r="O11" s="1"/>
      <c r="P11" s="1"/>
      <c r="Q11" s="1"/>
    </row>
    <row r="12" spans="1:17">
      <c r="A12" s="1" t="s">
        <v>41</v>
      </c>
      <c r="B12" s="1">
        <v>1792</v>
      </c>
      <c r="C12" s="1" t="s">
        <v>87</v>
      </c>
      <c r="D12" s="1" t="s">
        <v>42</v>
      </c>
      <c r="E12" s="1"/>
      <c r="F12" s="1"/>
      <c r="G12" s="1"/>
      <c r="H12" s="1">
        <v>1</v>
      </c>
      <c r="I12" s="1">
        <v>1</v>
      </c>
      <c r="J12" s="1"/>
      <c r="K12" s="1"/>
      <c r="L12" s="1"/>
      <c r="M12" s="1"/>
      <c r="N12" s="1">
        <v>1</v>
      </c>
      <c r="O12" s="1"/>
      <c r="P12" s="1"/>
      <c r="Q12" s="1"/>
    </row>
    <row r="13" spans="1:17">
      <c r="A13" s="3" t="s">
        <v>24</v>
      </c>
      <c r="B13" s="3">
        <v>1886</v>
      </c>
      <c r="C13" s="3" t="s">
        <v>88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v>1</v>
      </c>
      <c r="O13" s="3"/>
      <c r="P13" s="3"/>
      <c r="Q13" s="3"/>
    </row>
    <row r="14" spans="1:17">
      <c r="A14" s="3" t="s">
        <v>61</v>
      </c>
      <c r="B14" s="3">
        <v>1892</v>
      </c>
      <c r="C14" s="3" t="s">
        <v>88</v>
      </c>
      <c r="D14" s="3" t="s">
        <v>62</v>
      </c>
      <c r="E14" s="3"/>
      <c r="F14" s="3"/>
      <c r="G14" s="3"/>
      <c r="H14" s="3"/>
      <c r="I14" s="3"/>
      <c r="J14" s="3"/>
      <c r="K14" s="3"/>
      <c r="L14" s="3"/>
      <c r="M14" s="3"/>
      <c r="N14" s="3">
        <v>1</v>
      </c>
      <c r="O14" s="3"/>
      <c r="P14" s="3"/>
      <c r="Q14" s="3"/>
    </row>
    <row r="15" spans="1:17">
      <c r="A15" s="1" t="s">
        <v>48</v>
      </c>
      <c r="B15" s="1">
        <v>1915</v>
      </c>
      <c r="C15" s="1" t="s">
        <v>87</v>
      </c>
      <c r="D15" s="1" t="s">
        <v>49</v>
      </c>
      <c r="E15" s="1"/>
      <c r="F15" s="1"/>
      <c r="G15" s="1"/>
      <c r="H15" s="1">
        <v>1</v>
      </c>
      <c r="I15" s="1">
        <v>1</v>
      </c>
      <c r="J15" s="1"/>
      <c r="K15" s="1"/>
      <c r="L15" s="1"/>
      <c r="M15" s="1"/>
      <c r="N15" s="1"/>
      <c r="O15" s="1"/>
      <c r="P15" s="1"/>
      <c r="Q15" s="1"/>
    </row>
    <row r="16" spans="1:17">
      <c r="A16" s="3" t="s">
        <v>2</v>
      </c>
      <c r="B16" s="3">
        <v>1940</v>
      </c>
      <c r="C16" s="3" t="s">
        <v>88</v>
      </c>
      <c r="D16" s="3"/>
      <c r="E16" s="3">
        <v>1</v>
      </c>
      <c r="F16" s="3"/>
      <c r="G16" s="3"/>
      <c r="H16" s="3"/>
      <c r="I16" s="3"/>
      <c r="J16" s="3">
        <v>1</v>
      </c>
      <c r="K16" s="3"/>
      <c r="L16" s="3"/>
      <c r="M16" s="3"/>
      <c r="N16" s="3">
        <v>1</v>
      </c>
      <c r="O16" s="3"/>
      <c r="P16" s="3"/>
      <c r="Q16" s="3"/>
    </row>
    <row r="17" spans="1:17">
      <c r="A17" s="1" t="s">
        <v>37</v>
      </c>
      <c r="B17" s="1">
        <v>1945</v>
      </c>
      <c r="C17" s="1" t="s">
        <v>87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/>
    </row>
    <row r="18" spans="1:17">
      <c r="A18" s="3" t="s">
        <v>50</v>
      </c>
      <c r="B18" s="3">
        <v>1952</v>
      </c>
      <c r="C18" s="3" t="s">
        <v>88</v>
      </c>
      <c r="D18" s="3" t="s">
        <v>51</v>
      </c>
      <c r="E18" s="3"/>
      <c r="F18" s="3"/>
      <c r="G18" s="3">
        <v>1</v>
      </c>
      <c r="H18" s="3">
        <v>1</v>
      </c>
      <c r="I18" s="3">
        <v>1</v>
      </c>
      <c r="J18" s="3"/>
      <c r="K18" s="3"/>
      <c r="L18" s="3"/>
      <c r="M18" s="3">
        <v>1</v>
      </c>
      <c r="N18" s="3">
        <v>1</v>
      </c>
      <c r="O18" s="3"/>
      <c r="P18" s="3"/>
      <c r="Q18" s="3"/>
    </row>
    <row r="19" spans="1:17">
      <c r="A19" s="1" t="s">
        <v>115</v>
      </c>
      <c r="B19" s="1">
        <v>1968</v>
      </c>
      <c r="C19" s="1" t="s">
        <v>87</v>
      </c>
      <c r="D19" s="1"/>
      <c r="E19" s="1"/>
      <c r="F19" s="1"/>
      <c r="G19" s="1"/>
      <c r="H19" s="1"/>
      <c r="I19" s="1"/>
      <c r="J19" s="1"/>
      <c r="K19" s="1"/>
      <c r="L19" s="1"/>
      <c r="M19" s="1">
        <v>1</v>
      </c>
      <c r="N19" s="1">
        <v>1</v>
      </c>
      <c r="O19" s="1"/>
      <c r="P19" s="1"/>
      <c r="Q19" s="1"/>
    </row>
    <row r="20" spans="1:17">
      <c r="A20" s="1" t="s">
        <v>10</v>
      </c>
      <c r="B20" s="1">
        <v>1968</v>
      </c>
      <c r="C20" s="1" t="s">
        <v>87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v>1</v>
      </c>
      <c r="O20" s="1"/>
      <c r="P20" s="1"/>
      <c r="Q20" s="1"/>
    </row>
    <row r="21" spans="1:17">
      <c r="A21" s="1" t="s">
        <v>54</v>
      </c>
      <c r="B21" s="1">
        <v>1968</v>
      </c>
      <c r="C21" s="1" t="s">
        <v>87</v>
      </c>
      <c r="D21" s="1" t="s">
        <v>55</v>
      </c>
      <c r="E21" s="1"/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/>
      <c r="N21" s="1">
        <v>1</v>
      </c>
      <c r="O21" s="1"/>
      <c r="P21" s="1"/>
      <c r="Q21" s="1"/>
    </row>
    <row r="22" spans="1:17">
      <c r="A22" s="1" t="s">
        <v>125</v>
      </c>
      <c r="B22" s="1">
        <v>1971</v>
      </c>
      <c r="C22" s="1" t="s">
        <v>87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v>1</v>
      </c>
      <c r="O22" s="1"/>
      <c r="P22" s="1"/>
      <c r="Q22" s="1"/>
    </row>
    <row r="23" spans="1:17">
      <c r="A23" s="1" t="s">
        <v>58</v>
      </c>
      <c r="B23" s="1">
        <v>1971</v>
      </c>
      <c r="C23" s="1" t="s">
        <v>87</v>
      </c>
      <c r="D23" s="1" t="s">
        <v>104</v>
      </c>
      <c r="E23" s="1">
        <v>1</v>
      </c>
      <c r="F23" s="1"/>
      <c r="G23" s="1"/>
      <c r="H23" s="1">
        <v>1</v>
      </c>
      <c r="I23" s="1">
        <v>1</v>
      </c>
      <c r="J23" s="1">
        <v>1</v>
      </c>
      <c r="K23" s="1"/>
      <c r="L23" s="1"/>
      <c r="M23" s="1">
        <v>1</v>
      </c>
      <c r="N23" s="1">
        <v>1</v>
      </c>
      <c r="O23" s="1"/>
      <c r="P23" s="1"/>
      <c r="Q23" s="1"/>
    </row>
    <row r="24" spans="1:17">
      <c r="A24" s="1" t="s">
        <v>126</v>
      </c>
      <c r="B24" s="1">
        <v>1971</v>
      </c>
      <c r="C24" s="1" t="s">
        <v>87</v>
      </c>
      <c r="D24" s="1" t="s">
        <v>59</v>
      </c>
      <c r="E24" s="1">
        <v>1</v>
      </c>
      <c r="F24" s="1"/>
      <c r="G24" s="1"/>
      <c r="H24" s="1">
        <v>1</v>
      </c>
      <c r="I24" s="1">
        <v>1</v>
      </c>
      <c r="J24" s="1">
        <v>1</v>
      </c>
      <c r="K24" s="1"/>
      <c r="L24" s="1"/>
      <c r="M24" s="1">
        <v>1</v>
      </c>
      <c r="N24" s="1">
        <v>1</v>
      </c>
      <c r="O24" s="1"/>
      <c r="P24" s="1"/>
      <c r="Q24" s="1"/>
    </row>
    <row r="25" spans="1:17">
      <c r="A25" s="1" t="s">
        <v>17</v>
      </c>
      <c r="B25" s="1">
        <v>1972</v>
      </c>
      <c r="C25" s="1" t="s">
        <v>87</v>
      </c>
      <c r="D25" s="1" t="s">
        <v>18</v>
      </c>
      <c r="E25" s="1"/>
      <c r="F25" s="1"/>
      <c r="G25" s="1"/>
      <c r="H25" s="1">
        <v>1</v>
      </c>
      <c r="I25" s="1">
        <v>1</v>
      </c>
      <c r="J25" s="1"/>
      <c r="K25" s="1"/>
      <c r="L25" s="1"/>
      <c r="M25" s="1">
        <v>1</v>
      </c>
      <c r="N25" s="1">
        <v>1</v>
      </c>
      <c r="O25" s="1"/>
      <c r="P25" s="1"/>
      <c r="Q25" s="1"/>
    </row>
    <row r="26" spans="1:17">
      <c r="A26" s="1" t="s">
        <v>22</v>
      </c>
      <c r="B26" s="1">
        <v>1972</v>
      </c>
      <c r="C26" s="1" t="s">
        <v>87</v>
      </c>
      <c r="D26" s="1" t="s">
        <v>23</v>
      </c>
      <c r="E26" s="1"/>
      <c r="F26" s="1"/>
      <c r="G26" s="1"/>
      <c r="H26" s="1"/>
      <c r="I26" s="1">
        <v>1</v>
      </c>
      <c r="J26" s="1"/>
      <c r="K26" s="1"/>
      <c r="L26" s="1"/>
      <c r="M26" s="1">
        <v>1</v>
      </c>
      <c r="N26" s="1">
        <v>1</v>
      </c>
      <c r="O26" s="1"/>
      <c r="P26" s="1"/>
      <c r="Q26" s="1"/>
    </row>
    <row r="27" spans="1:17">
      <c r="A27" s="1" t="s">
        <v>47</v>
      </c>
      <c r="B27" s="1">
        <v>1972</v>
      </c>
      <c r="C27" s="1" t="s">
        <v>87</v>
      </c>
      <c r="D27" s="1" t="s">
        <v>1</v>
      </c>
      <c r="E27" s="1"/>
      <c r="F27" s="1"/>
      <c r="G27" s="1"/>
      <c r="H27" s="1">
        <v>1</v>
      </c>
      <c r="I27" s="1">
        <v>1</v>
      </c>
      <c r="J27" s="1"/>
      <c r="K27" s="1"/>
      <c r="L27" s="1"/>
      <c r="M27" s="1">
        <v>1</v>
      </c>
      <c r="N27" s="1"/>
      <c r="O27" s="1"/>
      <c r="P27" s="1"/>
      <c r="Q27" s="1"/>
    </row>
    <row r="28" spans="1:17">
      <c r="A28" s="1" t="s">
        <v>73</v>
      </c>
      <c r="B28" s="1">
        <v>1972</v>
      </c>
      <c r="C28" s="1" t="s">
        <v>87</v>
      </c>
      <c r="D28" s="1" t="s">
        <v>101</v>
      </c>
      <c r="E28" s="1"/>
      <c r="F28" s="1"/>
      <c r="G28" s="1"/>
      <c r="H28" s="1">
        <v>1</v>
      </c>
      <c r="I28" s="1">
        <v>1</v>
      </c>
      <c r="J28" s="1"/>
      <c r="K28" s="1"/>
      <c r="L28" s="1"/>
      <c r="M28" s="1">
        <v>1</v>
      </c>
      <c r="N28" s="1">
        <v>1</v>
      </c>
      <c r="O28" s="1"/>
      <c r="P28" s="1"/>
      <c r="Q28" s="1"/>
    </row>
    <row r="29" spans="1:17">
      <c r="A29" s="1" t="s">
        <v>28</v>
      </c>
      <c r="B29" s="1">
        <v>1973</v>
      </c>
      <c r="C29" s="1" t="s">
        <v>87</v>
      </c>
      <c r="D29" s="1"/>
      <c r="E29" s="1">
        <v>1</v>
      </c>
      <c r="F29" s="1"/>
      <c r="G29" s="1"/>
      <c r="H29" s="1">
        <v>1</v>
      </c>
      <c r="I29" s="1">
        <v>1</v>
      </c>
      <c r="J29" s="1">
        <v>1</v>
      </c>
      <c r="K29" s="1"/>
      <c r="L29" s="1"/>
      <c r="M29" s="1"/>
      <c r="N29" s="1">
        <v>1</v>
      </c>
      <c r="O29" s="1"/>
      <c r="P29" s="1"/>
      <c r="Q29" s="1"/>
    </row>
    <row r="30" spans="1:17">
      <c r="A30" s="1" t="s">
        <v>114</v>
      </c>
      <c r="B30" s="1">
        <v>1977</v>
      </c>
      <c r="C30" s="1" t="s">
        <v>87</v>
      </c>
      <c r="D30" s="1" t="s">
        <v>0</v>
      </c>
      <c r="E30" s="1"/>
      <c r="F30" s="1"/>
      <c r="G30" s="1"/>
      <c r="H30" s="1"/>
      <c r="I30" s="1">
        <v>1</v>
      </c>
      <c r="J30" s="1"/>
      <c r="K30" s="1"/>
      <c r="L30" s="1"/>
      <c r="M30" s="1">
        <v>1</v>
      </c>
      <c r="N30" s="1">
        <v>1</v>
      </c>
      <c r="O30" s="1"/>
      <c r="P30" s="1"/>
      <c r="Q30" s="1"/>
    </row>
    <row r="31" spans="1:17">
      <c r="A31" s="1" t="s">
        <v>120</v>
      </c>
      <c r="B31" s="1">
        <v>1978</v>
      </c>
      <c r="C31" s="1" t="s">
        <v>87</v>
      </c>
      <c r="D31" s="1"/>
      <c r="E31" s="1">
        <v>1</v>
      </c>
      <c r="F31" s="1"/>
      <c r="G31" s="1"/>
      <c r="H31" s="1">
        <v>1</v>
      </c>
      <c r="I31" s="1">
        <v>1</v>
      </c>
      <c r="J31" s="1"/>
      <c r="K31" s="1"/>
      <c r="L31" s="1"/>
      <c r="M31" s="1"/>
      <c r="N31" s="1">
        <v>1</v>
      </c>
      <c r="O31" s="1"/>
      <c r="P31" s="1"/>
      <c r="Q31" s="1"/>
    </row>
    <row r="32" spans="1:17">
      <c r="A32" s="1" t="s">
        <v>113</v>
      </c>
      <c r="B32" s="1">
        <v>1979</v>
      </c>
      <c r="C32" s="1" t="s">
        <v>87</v>
      </c>
      <c r="D32" s="1" t="s">
        <v>91</v>
      </c>
      <c r="E32" s="1"/>
      <c r="F32" s="1"/>
      <c r="G32" s="1"/>
      <c r="H32" s="1"/>
      <c r="I32" s="1">
        <v>1</v>
      </c>
      <c r="J32" s="1">
        <v>1</v>
      </c>
      <c r="K32" s="1">
        <v>1</v>
      </c>
      <c r="L32" s="1"/>
      <c r="M32" s="1">
        <v>1</v>
      </c>
      <c r="N32" s="1">
        <v>1</v>
      </c>
      <c r="O32" s="1"/>
      <c r="P32" s="1"/>
      <c r="Q32" s="1"/>
    </row>
    <row r="33" spans="1:17">
      <c r="A33" s="1" t="s">
        <v>14</v>
      </c>
      <c r="B33" s="1">
        <v>1979</v>
      </c>
      <c r="C33" s="1" t="s">
        <v>87</v>
      </c>
      <c r="D33" s="1" t="s">
        <v>15</v>
      </c>
      <c r="E33" s="1"/>
      <c r="F33" s="1"/>
      <c r="G33" s="1"/>
      <c r="H33" s="1">
        <v>1</v>
      </c>
      <c r="I33" s="1"/>
      <c r="J33" s="1"/>
      <c r="K33" s="1"/>
      <c r="L33" s="1"/>
      <c r="M33" s="1"/>
      <c r="N33" s="1">
        <v>1</v>
      </c>
      <c r="O33" s="1"/>
      <c r="P33" s="1"/>
      <c r="Q33" s="1"/>
    </row>
    <row r="34" spans="1:17">
      <c r="A34" s="1" t="s">
        <v>45</v>
      </c>
      <c r="B34" s="1">
        <v>1979</v>
      </c>
      <c r="C34" s="1" t="s">
        <v>87</v>
      </c>
      <c r="D34" s="1" t="s">
        <v>84</v>
      </c>
      <c r="E34" s="1"/>
      <c r="F34" s="1">
        <v>1</v>
      </c>
      <c r="G34" s="1"/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/>
      <c r="N34" s="1">
        <v>1</v>
      </c>
      <c r="O34" s="1"/>
      <c r="P34" s="1"/>
      <c r="Q34" s="1"/>
    </row>
    <row r="35" spans="1:17">
      <c r="A35" s="1" t="s">
        <v>117</v>
      </c>
      <c r="B35" s="1">
        <v>1982</v>
      </c>
      <c r="C35" s="1" t="s">
        <v>87</v>
      </c>
      <c r="D35" s="1" t="s">
        <v>94</v>
      </c>
      <c r="E35" s="1"/>
      <c r="F35" s="1"/>
      <c r="G35" s="1"/>
      <c r="H35" s="1">
        <v>1</v>
      </c>
      <c r="I35" s="1">
        <v>1</v>
      </c>
      <c r="J35" s="1">
        <v>1</v>
      </c>
      <c r="K35" s="1"/>
      <c r="L35" s="1"/>
      <c r="M35" s="1"/>
      <c r="N35" s="1">
        <v>1</v>
      </c>
      <c r="O35" s="1"/>
      <c r="P35" s="1"/>
      <c r="Q35" s="1"/>
    </row>
    <row r="36" spans="1:17">
      <c r="A36" s="1" t="s">
        <v>63</v>
      </c>
      <c r="B36" s="1">
        <v>1987</v>
      </c>
      <c r="C36" s="1" t="s">
        <v>87</v>
      </c>
      <c r="D36" s="1" t="s">
        <v>106</v>
      </c>
      <c r="E36" s="1">
        <v>1</v>
      </c>
      <c r="F36" s="1"/>
      <c r="G36" s="1"/>
      <c r="H36" s="1">
        <v>1</v>
      </c>
      <c r="I36" s="1">
        <v>1</v>
      </c>
      <c r="J36" s="1">
        <v>1</v>
      </c>
      <c r="K36" s="1"/>
      <c r="L36" s="1"/>
      <c r="M36" s="1">
        <v>1</v>
      </c>
      <c r="N36" s="1">
        <v>1</v>
      </c>
      <c r="O36" s="1"/>
      <c r="P36" s="1"/>
      <c r="Q36" s="1"/>
    </row>
    <row r="37" spans="1:17">
      <c r="A37" s="1" t="s">
        <v>4</v>
      </c>
      <c r="B37" s="1">
        <v>1989</v>
      </c>
      <c r="C37" s="1" t="s">
        <v>87</v>
      </c>
      <c r="D37" s="1" t="s">
        <v>89</v>
      </c>
      <c r="E37" s="1"/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/>
      <c r="O37" s="1"/>
      <c r="P37" s="1"/>
      <c r="Q37" s="1"/>
    </row>
    <row r="38" spans="1:17">
      <c r="A38" s="1" t="s">
        <v>116</v>
      </c>
      <c r="B38" s="1">
        <v>1989</v>
      </c>
      <c r="C38" s="1" t="s">
        <v>87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v>1</v>
      </c>
      <c r="O38" s="1"/>
      <c r="P38" s="1"/>
      <c r="Q38" s="1"/>
    </row>
    <row r="39" spans="1:17">
      <c r="A39" s="1" t="s">
        <v>44</v>
      </c>
      <c r="B39" s="1">
        <v>1989</v>
      </c>
      <c r="C39" s="1" t="s">
        <v>87</v>
      </c>
      <c r="D39" s="1" t="s">
        <v>1</v>
      </c>
      <c r="E39" s="1"/>
      <c r="F39" s="1"/>
      <c r="G39" s="1"/>
      <c r="H39" s="1">
        <v>1</v>
      </c>
      <c r="I39" s="1">
        <v>1</v>
      </c>
      <c r="J39" s="1"/>
      <c r="K39" s="1"/>
      <c r="L39" s="1"/>
      <c r="M39" s="1"/>
      <c r="N39" s="1">
        <v>1</v>
      </c>
      <c r="O39" s="1"/>
      <c r="P39" s="1"/>
      <c r="Q39" s="1"/>
    </row>
    <row r="40" spans="1:17">
      <c r="A40" s="1" t="s">
        <v>76</v>
      </c>
      <c r="B40" s="1">
        <v>1989</v>
      </c>
      <c r="C40" s="1" t="s">
        <v>87</v>
      </c>
      <c r="D40" s="1" t="s">
        <v>110</v>
      </c>
      <c r="E40" s="1"/>
      <c r="F40" s="1"/>
      <c r="G40" s="1"/>
      <c r="H40" s="1">
        <v>1</v>
      </c>
      <c r="I40" s="1">
        <v>1</v>
      </c>
      <c r="J40" s="1"/>
      <c r="K40" s="1"/>
      <c r="L40" s="1"/>
      <c r="M40" s="1"/>
      <c r="N40" s="1">
        <v>1</v>
      </c>
      <c r="O40" s="1"/>
      <c r="P40" s="1"/>
      <c r="Q40" s="1"/>
    </row>
    <row r="41" spans="1:17">
      <c r="A41" s="1" t="s">
        <v>60</v>
      </c>
      <c r="B41" s="1">
        <v>1990</v>
      </c>
      <c r="C41" s="1" t="s">
        <v>87</v>
      </c>
      <c r="D41" s="1" t="s">
        <v>105</v>
      </c>
      <c r="E41" s="1"/>
      <c r="F41" s="1"/>
      <c r="G41" s="1"/>
      <c r="H41" s="1">
        <v>1</v>
      </c>
      <c r="I41" s="1">
        <v>1</v>
      </c>
      <c r="J41" s="1"/>
      <c r="K41" s="1"/>
      <c r="L41" s="1"/>
      <c r="M41" s="1"/>
      <c r="N41" s="1">
        <v>1</v>
      </c>
      <c r="O41" s="1"/>
      <c r="P41" s="1"/>
      <c r="Q41" s="1"/>
    </row>
    <row r="42" spans="1:17">
      <c r="A42" s="1" t="s">
        <v>30</v>
      </c>
      <c r="B42" s="1">
        <v>1991</v>
      </c>
      <c r="C42" s="1" t="s">
        <v>87</v>
      </c>
      <c r="D42" s="1"/>
      <c r="E42" s="1">
        <v>1</v>
      </c>
      <c r="F42" s="1"/>
      <c r="G42" s="1"/>
      <c r="H42" s="1">
        <v>1</v>
      </c>
      <c r="I42" s="1">
        <v>1</v>
      </c>
      <c r="J42" s="1"/>
      <c r="K42" s="1"/>
      <c r="L42" s="1"/>
      <c r="M42" s="1"/>
      <c r="N42" s="1">
        <v>1</v>
      </c>
      <c r="O42" s="1"/>
      <c r="P42" s="1"/>
      <c r="Q42" s="1"/>
    </row>
    <row r="43" spans="1:17">
      <c r="A43" s="1" t="s">
        <v>40</v>
      </c>
      <c r="B43" s="1">
        <v>1991</v>
      </c>
      <c r="C43" s="1" t="s">
        <v>87</v>
      </c>
      <c r="D43" s="1" t="s">
        <v>102</v>
      </c>
      <c r="E43" s="1"/>
      <c r="F43" s="1"/>
      <c r="G43" s="1"/>
      <c r="H43" s="1">
        <v>1</v>
      </c>
      <c r="I43" s="1">
        <v>1</v>
      </c>
      <c r="J43" s="1"/>
      <c r="K43" s="1"/>
      <c r="L43" s="1"/>
      <c r="M43" s="1"/>
      <c r="N43" s="1">
        <v>1</v>
      </c>
      <c r="O43" s="1"/>
      <c r="P43" s="1"/>
      <c r="Q43" s="1"/>
    </row>
    <row r="44" spans="1:17">
      <c r="A44" s="1" t="s">
        <v>46</v>
      </c>
      <c r="B44" s="1">
        <v>1991</v>
      </c>
      <c r="C44" s="1" t="s">
        <v>87</v>
      </c>
      <c r="D44" s="1"/>
      <c r="E44" s="1"/>
      <c r="F44" s="1"/>
      <c r="G44" s="1"/>
      <c r="H44" s="1"/>
      <c r="I44" s="1"/>
      <c r="J44" s="1"/>
      <c r="K44" s="1"/>
      <c r="L44" s="1"/>
      <c r="M44" s="1">
        <v>1</v>
      </c>
      <c r="N44" s="1"/>
      <c r="O44" s="1"/>
      <c r="P44" s="1"/>
      <c r="Q44" s="1"/>
    </row>
    <row r="45" spans="1:17">
      <c r="A45" s="2" t="s">
        <v>127</v>
      </c>
      <c r="B45" s="2">
        <v>1991</v>
      </c>
      <c r="C45" s="2" t="s">
        <v>86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>
        <v>1</v>
      </c>
      <c r="O45" s="2"/>
      <c r="P45" s="2"/>
      <c r="Q45" s="2"/>
    </row>
    <row r="46" spans="1:17">
      <c r="A46" s="1" t="s">
        <v>66</v>
      </c>
      <c r="B46" s="1">
        <v>1991</v>
      </c>
      <c r="C46" s="1" t="s">
        <v>87</v>
      </c>
      <c r="D46" s="1" t="s">
        <v>67</v>
      </c>
      <c r="E46" s="1"/>
      <c r="F46" s="1"/>
      <c r="G46" s="1"/>
      <c r="H46" s="1"/>
      <c r="I46" s="1">
        <v>1</v>
      </c>
      <c r="J46" s="1"/>
      <c r="K46" s="1"/>
      <c r="L46" s="1"/>
      <c r="M46" s="1"/>
      <c r="N46" s="1">
        <v>1</v>
      </c>
      <c r="O46" s="1"/>
      <c r="P46" s="1"/>
      <c r="Q46" s="1">
        <v>1</v>
      </c>
    </row>
    <row r="47" spans="1:17">
      <c r="A47" s="1" t="s">
        <v>43</v>
      </c>
      <c r="B47" s="1">
        <v>1992</v>
      </c>
      <c r="C47" s="1" t="s">
        <v>87</v>
      </c>
      <c r="D47" s="1" t="s">
        <v>1</v>
      </c>
      <c r="E47" s="1">
        <v>1</v>
      </c>
      <c r="F47" s="1"/>
      <c r="G47" s="1"/>
      <c r="H47" s="1">
        <v>1</v>
      </c>
      <c r="I47" s="1">
        <v>1</v>
      </c>
      <c r="J47" s="1">
        <v>1</v>
      </c>
      <c r="K47" s="1"/>
      <c r="L47" s="1"/>
      <c r="M47" s="1"/>
      <c r="N47" s="1">
        <v>1</v>
      </c>
      <c r="O47" s="1"/>
      <c r="P47" s="1"/>
      <c r="Q47" s="1"/>
    </row>
    <row r="48" spans="1:17">
      <c r="A48" s="2" t="s">
        <v>6</v>
      </c>
      <c r="B48" s="2">
        <v>1993</v>
      </c>
      <c r="C48" s="2" t="s">
        <v>86</v>
      </c>
      <c r="D48" s="2"/>
      <c r="E48" s="2">
        <v>1</v>
      </c>
      <c r="F48" s="2"/>
      <c r="G48" s="2"/>
      <c r="H48" s="2">
        <v>1</v>
      </c>
      <c r="I48" s="2">
        <v>1</v>
      </c>
      <c r="J48" s="2">
        <v>1</v>
      </c>
      <c r="K48" s="2"/>
      <c r="L48" s="2"/>
      <c r="M48" s="2"/>
      <c r="N48" s="2">
        <v>1</v>
      </c>
      <c r="O48" s="2">
        <v>1</v>
      </c>
      <c r="P48" s="2"/>
      <c r="Q48" s="2"/>
    </row>
    <row r="49" spans="1:17">
      <c r="A49" s="1" t="s">
        <v>7</v>
      </c>
      <c r="B49" s="1">
        <v>1993</v>
      </c>
      <c r="C49" s="1" t="s">
        <v>87</v>
      </c>
      <c r="D49" s="1" t="s">
        <v>8</v>
      </c>
      <c r="E49" s="1"/>
      <c r="F49" s="1"/>
      <c r="G49" s="1"/>
      <c r="H49" s="1">
        <v>1</v>
      </c>
      <c r="I49" s="1">
        <v>1</v>
      </c>
      <c r="J49" s="1"/>
      <c r="K49" s="1"/>
      <c r="L49" s="1"/>
      <c r="M49" s="1"/>
      <c r="N49" s="1">
        <v>1</v>
      </c>
      <c r="O49" s="1"/>
      <c r="P49" s="1"/>
      <c r="Q49" s="1"/>
    </row>
    <row r="50" spans="1:17">
      <c r="A50" s="1" t="s">
        <v>33</v>
      </c>
      <c r="B50" s="1">
        <v>1993</v>
      </c>
      <c r="C50" s="1" t="s">
        <v>87</v>
      </c>
      <c r="D50" s="1" t="s">
        <v>34</v>
      </c>
      <c r="E50" s="1"/>
      <c r="F50" s="1">
        <v>1</v>
      </c>
      <c r="G50" s="1"/>
      <c r="H50" s="1">
        <v>1</v>
      </c>
      <c r="I50" s="1"/>
      <c r="J50" s="1">
        <v>1</v>
      </c>
      <c r="K50" s="1">
        <v>1</v>
      </c>
      <c r="L50" s="1"/>
      <c r="M50" s="1"/>
      <c r="N50" s="1">
        <v>1</v>
      </c>
      <c r="O50" s="1">
        <v>1</v>
      </c>
      <c r="P50" s="1"/>
      <c r="Q50" s="1"/>
    </row>
    <row r="51" spans="1:17">
      <c r="A51" s="1" t="s">
        <v>38</v>
      </c>
      <c r="B51" s="1">
        <v>1993</v>
      </c>
      <c r="C51" s="1" t="s">
        <v>87</v>
      </c>
      <c r="D51" s="1" t="s">
        <v>39</v>
      </c>
      <c r="E51" s="1"/>
      <c r="F51" s="1"/>
      <c r="G51" s="1"/>
      <c r="H51" s="1">
        <v>1</v>
      </c>
      <c r="I51" s="1">
        <v>1</v>
      </c>
      <c r="J51" s="1"/>
      <c r="K51" s="1"/>
      <c r="L51" s="1"/>
      <c r="M51" s="1"/>
      <c r="N51" s="1">
        <v>1</v>
      </c>
      <c r="O51" s="1"/>
      <c r="P51" s="1"/>
      <c r="Q51" s="1"/>
    </row>
    <row r="52" spans="1:17">
      <c r="A52" s="2" t="s">
        <v>128</v>
      </c>
      <c r="B52" s="2">
        <v>1993</v>
      </c>
      <c r="C52" s="2" t="s">
        <v>86</v>
      </c>
      <c r="D52" s="2"/>
      <c r="E52" s="2">
        <v>1</v>
      </c>
      <c r="F52" s="2"/>
      <c r="G52" s="2"/>
      <c r="H52" s="2">
        <v>1</v>
      </c>
      <c r="I52" s="2">
        <v>1</v>
      </c>
      <c r="J52" s="2"/>
      <c r="K52" s="2"/>
      <c r="L52" s="2"/>
      <c r="M52" s="2"/>
      <c r="N52" s="2">
        <v>1</v>
      </c>
      <c r="O52" s="2"/>
      <c r="P52" s="2"/>
      <c r="Q52" s="2"/>
    </row>
    <row r="53" spans="1:17">
      <c r="A53" s="1" t="s">
        <v>12</v>
      </c>
      <c r="B53" s="1">
        <v>1994</v>
      </c>
      <c r="C53" s="1" t="s">
        <v>87</v>
      </c>
      <c r="D53" s="1" t="s">
        <v>13</v>
      </c>
      <c r="E53" s="1"/>
      <c r="F53" s="1">
        <v>1</v>
      </c>
      <c r="G53" s="1">
        <v>1</v>
      </c>
      <c r="H53" s="1">
        <v>1</v>
      </c>
      <c r="I53" s="1">
        <v>1</v>
      </c>
      <c r="J53" s="1">
        <v>1</v>
      </c>
      <c r="K53" s="1">
        <v>1</v>
      </c>
      <c r="L53" s="1">
        <v>1</v>
      </c>
      <c r="M53" s="1"/>
      <c r="N53" s="1"/>
      <c r="O53" s="1"/>
      <c r="P53" s="1">
        <v>1</v>
      </c>
      <c r="Q53" s="1"/>
    </row>
    <row r="54" spans="1:17">
      <c r="A54" s="1" t="s">
        <v>35</v>
      </c>
      <c r="B54" s="1">
        <v>1994</v>
      </c>
      <c r="C54" s="1" t="s">
        <v>87</v>
      </c>
      <c r="D54" s="1" t="s">
        <v>36</v>
      </c>
      <c r="E54" s="1"/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/>
      <c r="L54" s="1"/>
      <c r="M54" s="1"/>
      <c r="N54" s="1"/>
      <c r="O54" s="1"/>
      <c r="P54" s="1">
        <v>1</v>
      </c>
      <c r="Q54" s="1"/>
    </row>
    <row r="55" spans="1:17">
      <c r="A55" s="2" t="s">
        <v>9</v>
      </c>
      <c r="B55" s="2">
        <v>1995</v>
      </c>
      <c r="C55" s="2" t="s">
        <v>86</v>
      </c>
      <c r="D55" s="2"/>
      <c r="E55" s="2">
        <v>1</v>
      </c>
      <c r="F55" s="2"/>
      <c r="G55" s="2"/>
      <c r="H55" s="2"/>
      <c r="I55" s="2"/>
      <c r="J55" s="2">
        <v>1</v>
      </c>
      <c r="K55" s="2"/>
      <c r="L55" s="2"/>
      <c r="M55" s="2"/>
      <c r="N55" s="2">
        <v>1</v>
      </c>
      <c r="O55" s="2">
        <v>1</v>
      </c>
      <c r="P55" s="2"/>
      <c r="Q55" s="2"/>
    </row>
    <row r="56" spans="1:17">
      <c r="A56" s="2" t="s">
        <v>25</v>
      </c>
      <c r="B56" s="2">
        <v>1995</v>
      </c>
      <c r="C56" s="2" t="s">
        <v>86</v>
      </c>
      <c r="D56" s="2" t="s">
        <v>26</v>
      </c>
      <c r="E56" s="2"/>
      <c r="F56" s="2"/>
      <c r="G56" s="2"/>
      <c r="H56" s="2">
        <v>1</v>
      </c>
      <c r="I56" s="2">
        <v>1</v>
      </c>
      <c r="J56" s="2"/>
      <c r="K56" s="2"/>
      <c r="L56" s="2"/>
      <c r="M56" s="2"/>
      <c r="N56" s="2">
        <v>1</v>
      </c>
      <c r="O56" s="2"/>
      <c r="P56" s="2"/>
      <c r="Q56" s="2"/>
    </row>
    <row r="57" spans="1:17">
      <c r="A57" s="1" t="s">
        <v>124</v>
      </c>
      <c r="B57" s="1">
        <v>1995</v>
      </c>
      <c r="C57" s="1" t="s">
        <v>87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>
        <v>1</v>
      </c>
      <c r="O57" s="1"/>
      <c r="P57" s="1"/>
      <c r="Q57" s="1"/>
    </row>
    <row r="58" spans="1:17">
      <c r="A58" s="3" t="s">
        <v>19</v>
      </c>
      <c r="B58" s="3">
        <v>1996</v>
      </c>
      <c r="C58" s="3" t="s">
        <v>88</v>
      </c>
      <c r="D58" s="3"/>
      <c r="E58" s="3">
        <v>1</v>
      </c>
      <c r="F58" s="3"/>
      <c r="G58" s="3"/>
      <c r="H58" s="3"/>
      <c r="I58" s="3">
        <v>1</v>
      </c>
      <c r="J58" s="3"/>
      <c r="K58" s="3"/>
      <c r="L58" s="3"/>
      <c r="M58" s="3"/>
      <c r="N58" s="3"/>
      <c r="O58" s="3"/>
      <c r="P58" s="3">
        <v>1</v>
      </c>
      <c r="Q58" s="3"/>
    </row>
    <row r="59" spans="1:17">
      <c r="A59" s="1" t="s">
        <v>122</v>
      </c>
      <c r="B59" s="1">
        <v>1996</v>
      </c>
      <c r="C59" s="1" t="s">
        <v>87</v>
      </c>
      <c r="D59" s="1"/>
      <c r="E59" s="1">
        <v>1</v>
      </c>
      <c r="F59" s="1"/>
      <c r="G59" s="1"/>
      <c r="H59" s="1"/>
      <c r="I59" s="1"/>
      <c r="J59" s="1">
        <v>1</v>
      </c>
      <c r="K59" s="1"/>
      <c r="L59" s="1"/>
      <c r="M59" s="1">
        <v>1</v>
      </c>
      <c r="N59" s="1">
        <v>1</v>
      </c>
      <c r="O59" s="1"/>
      <c r="P59" s="1"/>
      <c r="Q59" s="1"/>
    </row>
    <row r="60" spans="1:17">
      <c r="A60" s="2" t="s">
        <v>121</v>
      </c>
      <c r="B60" s="2">
        <v>1997</v>
      </c>
      <c r="C60" s="2" t="s">
        <v>86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>
        <v>1</v>
      </c>
      <c r="O60" s="2"/>
      <c r="P60" s="2"/>
      <c r="Q60" s="2"/>
    </row>
    <row r="61" spans="1:17">
      <c r="A61" s="1" t="s">
        <v>64</v>
      </c>
      <c r="B61" s="1">
        <v>1997</v>
      </c>
      <c r="C61" s="1" t="s">
        <v>87</v>
      </c>
      <c r="D61" s="1" t="s">
        <v>65</v>
      </c>
      <c r="E61" s="1">
        <v>1</v>
      </c>
      <c r="F61" s="1"/>
      <c r="G61" s="1"/>
      <c r="H61" s="1"/>
      <c r="I61" s="1">
        <v>1</v>
      </c>
      <c r="J61" s="1">
        <v>1</v>
      </c>
      <c r="K61" s="1"/>
      <c r="L61" s="1"/>
      <c r="M61" s="1"/>
      <c r="N61" s="1">
        <v>1</v>
      </c>
      <c r="O61" s="1"/>
      <c r="P61" s="1"/>
      <c r="Q61" s="1"/>
    </row>
    <row r="62" spans="1:17">
      <c r="A62" s="1" t="s">
        <v>75</v>
      </c>
      <c r="B62" s="1">
        <v>1997</v>
      </c>
      <c r="C62" s="1" t="s">
        <v>87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>
        <v>1</v>
      </c>
      <c r="O62" s="1"/>
      <c r="P62" s="1"/>
      <c r="Q62" s="1">
        <v>1</v>
      </c>
    </row>
    <row r="63" spans="1:17">
      <c r="A63" s="2" t="s">
        <v>123</v>
      </c>
      <c r="B63" s="2">
        <v>1998</v>
      </c>
      <c r="C63" s="2" t="s">
        <v>86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>
        <v>1</v>
      </c>
      <c r="O63" s="2"/>
      <c r="P63" s="2"/>
      <c r="Q63" s="2"/>
    </row>
    <row r="64" spans="1:17">
      <c r="A64" s="1" t="s">
        <v>53</v>
      </c>
      <c r="B64" s="1">
        <v>1998</v>
      </c>
      <c r="C64" s="1" t="s">
        <v>87</v>
      </c>
      <c r="D64" s="1" t="s">
        <v>1</v>
      </c>
      <c r="E64" s="1"/>
      <c r="F64" s="1"/>
      <c r="G64" s="1"/>
      <c r="H64" s="1">
        <v>1</v>
      </c>
      <c r="I64" s="1">
        <v>1</v>
      </c>
      <c r="J64" s="1"/>
      <c r="K64" s="1"/>
      <c r="L64" s="1"/>
      <c r="M64" s="1">
        <v>1</v>
      </c>
      <c r="N64" s="1">
        <v>1</v>
      </c>
      <c r="O64" s="1"/>
      <c r="P64" s="1"/>
      <c r="Q64" s="1"/>
    </row>
    <row r="65" spans="1:17">
      <c r="A65" s="1" t="s">
        <v>56</v>
      </c>
      <c r="B65" s="1">
        <v>1998</v>
      </c>
      <c r="C65" s="1" t="s">
        <v>87</v>
      </c>
      <c r="D65" s="1" t="s">
        <v>57</v>
      </c>
      <c r="E65" s="1"/>
      <c r="F65" s="1"/>
      <c r="G65" s="1"/>
      <c r="H65" s="1">
        <v>1</v>
      </c>
      <c r="I65" s="1">
        <v>1</v>
      </c>
      <c r="J65" s="1"/>
      <c r="K65" s="1"/>
      <c r="L65" s="1"/>
      <c r="M65" s="1"/>
      <c r="N65" s="1"/>
      <c r="O65" s="1"/>
      <c r="P65" s="1"/>
      <c r="Q65" s="1"/>
    </row>
    <row r="66" spans="1:17">
      <c r="A66" s="2" t="s">
        <v>129</v>
      </c>
      <c r="B66" s="2">
        <v>1999</v>
      </c>
      <c r="C66" s="2" t="s">
        <v>86</v>
      </c>
      <c r="D66" s="2"/>
      <c r="E66" s="2">
        <v>1</v>
      </c>
      <c r="F66" s="2"/>
      <c r="G66" s="2"/>
      <c r="H66" s="2">
        <v>1</v>
      </c>
      <c r="I66" s="2">
        <v>1</v>
      </c>
      <c r="J66" s="2"/>
      <c r="K66" s="2"/>
      <c r="L66" s="2"/>
      <c r="M66" s="2"/>
      <c r="N66" s="2">
        <v>1</v>
      </c>
      <c r="O66" s="2"/>
      <c r="P66" s="2"/>
      <c r="Q66" s="2"/>
    </row>
    <row r="67" spans="1:17">
      <c r="A67" s="3" t="s">
        <v>20</v>
      </c>
      <c r="B67" s="3">
        <v>1999</v>
      </c>
      <c r="C67" s="3" t="s">
        <v>88</v>
      </c>
      <c r="D67" s="3"/>
      <c r="E67" s="3"/>
      <c r="F67" s="3"/>
      <c r="G67" s="3"/>
      <c r="H67" s="3"/>
      <c r="I67" s="3"/>
      <c r="J67" s="3"/>
      <c r="K67" s="3"/>
      <c r="L67" s="3"/>
      <c r="M67" s="3">
        <v>1</v>
      </c>
      <c r="N67" s="3">
        <v>1</v>
      </c>
      <c r="O67" s="3"/>
      <c r="P67" s="3"/>
      <c r="Q67" s="3"/>
    </row>
    <row r="68" spans="1:17">
      <c r="A68" s="2" t="s">
        <v>16</v>
      </c>
      <c r="B68" s="2">
        <v>2000</v>
      </c>
      <c r="C68" s="2" t="s">
        <v>86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>
        <v>1</v>
      </c>
      <c r="P68" s="2"/>
      <c r="Q68" s="2"/>
    </row>
    <row r="69" spans="1:17">
      <c r="A69" s="2" t="s">
        <v>27</v>
      </c>
      <c r="B69" s="2">
        <v>2002</v>
      </c>
      <c r="C69" s="2" t="s">
        <v>86</v>
      </c>
      <c r="D69" s="2"/>
      <c r="E69" s="2">
        <v>1</v>
      </c>
      <c r="F69" s="2"/>
      <c r="G69" s="2"/>
      <c r="H69" s="2">
        <v>1</v>
      </c>
      <c r="I69" s="2">
        <v>1</v>
      </c>
      <c r="J69" s="2">
        <v>1</v>
      </c>
      <c r="K69" s="2"/>
      <c r="L69" s="2"/>
      <c r="M69" s="2"/>
      <c r="N69" s="2">
        <v>1</v>
      </c>
      <c r="O69" s="2"/>
      <c r="P69" s="2"/>
      <c r="Q69" s="2"/>
    </row>
    <row r="70" spans="1:17">
      <c r="A70" s="2" t="s">
        <v>29</v>
      </c>
      <c r="B70" s="2">
        <v>2002</v>
      </c>
      <c r="C70" s="2" t="s">
        <v>86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>
        <v>1</v>
      </c>
      <c r="O70" s="2"/>
      <c r="P70" s="2"/>
      <c r="Q70" s="2"/>
    </row>
    <row r="71" spans="1:17">
      <c r="A71" s="2" t="s">
        <v>3</v>
      </c>
      <c r="B71" s="2">
        <v>2003</v>
      </c>
      <c r="C71" s="2" t="s">
        <v>86</v>
      </c>
      <c r="D71" s="2" t="s">
        <v>1</v>
      </c>
      <c r="E71" s="2">
        <v>1</v>
      </c>
      <c r="F71" s="2"/>
      <c r="G71" s="2"/>
      <c r="H71" s="2">
        <v>1</v>
      </c>
      <c r="I71" s="2">
        <v>1</v>
      </c>
      <c r="J71" s="2"/>
      <c r="K71" s="2"/>
      <c r="L71" s="2"/>
      <c r="M71" s="2"/>
      <c r="N71" s="2">
        <v>1</v>
      </c>
      <c r="O71" s="2"/>
      <c r="P71" s="2"/>
      <c r="Q71" s="2"/>
    </row>
    <row r="72" spans="1:17">
      <c r="A72" s="3" t="s">
        <v>118</v>
      </c>
      <c r="B72" s="3">
        <v>2003</v>
      </c>
      <c r="C72" s="3" t="s">
        <v>88</v>
      </c>
      <c r="D72" s="3" t="s">
        <v>1</v>
      </c>
      <c r="E72" s="3"/>
      <c r="F72" s="3"/>
      <c r="G72" s="3"/>
      <c r="H72" s="3">
        <v>1</v>
      </c>
      <c r="I72" s="3">
        <v>1</v>
      </c>
      <c r="J72" s="3">
        <v>1</v>
      </c>
      <c r="K72" s="3"/>
      <c r="L72" s="3"/>
      <c r="M72" s="3"/>
      <c r="N72" s="3"/>
      <c r="O72" s="3"/>
      <c r="P72" s="3"/>
      <c r="Q72" s="3"/>
    </row>
    <row r="73" spans="1:17">
      <c r="A73" s="2" t="s">
        <v>119</v>
      </c>
      <c r="B73" s="2">
        <v>2004</v>
      </c>
      <c r="C73" s="2" t="s">
        <v>86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>
        <v>1</v>
      </c>
      <c r="O73" s="2"/>
      <c r="P73" s="2"/>
      <c r="Q73" s="2"/>
    </row>
    <row r="74" spans="1:17">
      <c r="A74" s="2" t="s">
        <v>69</v>
      </c>
      <c r="B74" s="2">
        <v>2005</v>
      </c>
      <c r="C74" s="2" t="s">
        <v>86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>
        <v>1</v>
      </c>
    </row>
    <row r="75" spans="1:17">
      <c r="A75" s="2" t="s">
        <v>107</v>
      </c>
      <c r="B75" s="2">
        <v>2005</v>
      </c>
      <c r="C75" s="2" t="s">
        <v>86</v>
      </c>
      <c r="D75" s="2"/>
      <c r="E75" s="2">
        <v>1</v>
      </c>
      <c r="F75" s="2"/>
      <c r="G75" s="2"/>
      <c r="H75" s="2"/>
      <c r="I75" s="2"/>
      <c r="J75" s="2">
        <v>1</v>
      </c>
      <c r="K75" s="2"/>
      <c r="L75" s="2"/>
      <c r="M75" s="2"/>
      <c r="N75" s="2"/>
      <c r="O75" s="2"/>
      <c r="P75" s="2"/>
      <c r="Q75" s="2"/>
    </row>
    <row r="76" spans="1:17" s="7" customFormat="1">
      <c r="A76" s="6" t="s">
        <v>134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33" workbookViewId="0">
      <selection sqref="A1:J75"/>
    </sheetView>
  </sheetViews>
  <sheetFormatPr baseColWidth="10" defaultRowHeight="15" x14ac:dyDescent="0"/>
  <cols>
    <col min="1" max="1" width="35.33203125" customWidth="1"/>
    <col min="10" max="10" width="10.83203125" style="9"/>
  </cols>
  <sheetData>
    <row r="1" spans="1:10">
      <c r="A1" s="1" t="s">
        <v>5</v>
      </c>
      <c r="B1" s="1" t="s">
        <v>85</v>
      </c>
      <c r="C1" s="1" t="s">
        <v>82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83</v>
      </c>
      <c r="I1" s="1" t="s">
        <v>135</v>
      </c>
      <c r="J1" s="8" t="s">
        <v>136</v>
      </c>
    </row>
    <row r="2" spans="1:10">
      <c r="A2" s="1" t="s">
        <v>4</v>
      </c>
      <c r="B2" s="1" t="s">
        <v>87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f t="shared" ref="I2:I33" si="0">+C2+D2+E2+F2+G2+H2</f>
        <v>6</v>
      </c>
      <c r="J2" s="8">
        <f t="shared" ref="J2:J33" si="1">I2/6</f>
        <v>1</v>
      </c>
    </row>
    <row r="3" spans="1:10">
      <c r="A3" s="1" t="s">
        <v>12</v>
      </c>
      <c r="B3" s="1" t="s">
        <v>87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f t="shared" si="0"/>
        <v>6</v>
      </c>
      <c r="J3" s="8">
        <f t="shared" si="1"/>
        <v>1</v>
      </c>
    </row>
    <row r="4" spans="1:10">
      <c r="A4" s="1" t="s">
        <v>54</v>
      </c>
      <c r="B4" s="1" t="s">
        <v>87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f t="shared" si="0"/>
        <v>6</v>
      </c>
      <c r="J4" s="8">
        <f t="shared" si="1"/>
        <v>1</v>
      </c>
    </row>
    <row r="5" spans="1:10">
      <c r="A5" s="1" t="s">
        <v>74</v>
      </c>
      <c r="B5" s="1" t="s">
        <v>87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f t="shared" si="0"/>
        <v>6</v>
      </c>
      <c r="J5" s="8">
        <f t="shared" si="1"/>
        <v>1</v>
      </c>
    </row>
    <row r="6" spans="1:10">
      <c r="A6" s="1" t="s">
        <v>45</v>
      </c>
      <c r="B6" s="1" t="s">
        <v>87</v>
      </c>
      <c r="C6" s="1"/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f t="shared" si="0"/>
        <v>5</v>
      </c>
      <c r="J6" s="8">
        <f t="shared" si="1"/>
        <v>0.83333333333333337</v>
      </c>
    </row>
    <row r="7" spans="1:10">
      <c r="A7" s="1" t="s">
        <v>21</v>
      </c>
      <c r="B7" s="1" t="s">
        <v>87</v>
      </c>
      <c r="C7" s="1">
        <v>1</v>
      </c>
      <c r="D7" s="1">
        <v>1</v>
      </c>
      <c r="E7" s="1"/>
      <c r="F7" s="1"/>
      <c r="G7" s="1">
        <v>1</v>
      </c>
      <c r="H7" s="1">
        <v>1</v>
      </c>
      <c r="I7" s="1">
        <f t="shared" si="0"/>
        <v>4</v>
      </c>
      <c r="J7" s="8">
        <f t="shared" si="1"/>
        <v>0.66666666666666663</v>
      </c>
    </row>
    <row r="8" spans="1:10">
      <c r="A8" s="1" t="s">
        <v>35</v>
      </c>
      <c r="B8" s="1" t="s">
        <v>87</v>
      </c>
      <c r="C8" s="1">
        <v>1</v>
      </c>
      <c r="D8" s="1">
        <v>1</v>
      </c>
      <c r="E8" s="1">
        <v>1</v>
      </c>
      <c r="F8" s="1">
        <v>1</v>
      </c>
      <c r="G8" s="1"/>
      <c r="H8" s="1"/>
      <c r="I8" s="1">
        <f t="shared" si="0"/>
        <v>4</v>
      </c>
      <c r="J8" s="8">
        <f t="shared" si="1"/>
        <v>0.66666666666666663</v>
      </c>
    </row>
    <row r="9" spans="1:10">
      <c r="A9" s="2" t="s">
        <v>6</v>
      </c>
      <c r="B9" s="2" t="s">
        <v>86</v>
      </c>
      <c r="C9" s="2"/>
      <c r="D9" s="2">
        <v>1</v>
      </c>
      <c r="E9" s="2">
        <v>1</v>
      </c>
      <c r="F9" s="2">
        <v>1</v>
      </c>
      <c r="G9" s="2"/>
      <c r="H9" s="2"/>
      <c r="I9" s="1">
        <f t="shared" si="0"/>
        <v>3</v>
      </c>
      <c r="J9" s="8">
        <f t="shared" si="1"/>
        <v>0.5</v>
      </c>
    </row>
    <row r="10" spans="1:10">
      <c r="A10" s="1" t="s">
        <v>113</v>
      </c>
      <c r="B10" s="1" t="s">
        <v>87</v>
      </c>
      <c r="C10" s="1"/>
      <c r="D10" s="1"/>
      <c r="E10" s="1">
        <v>1</v>
      </c>
      <c r="F10" s="1">
        <v>1</v>
      </c>
      <c r="G10" s="1">
        <v>1</v>
      </c>
      <c r="H10" s="1"/>
      <c r="I10" s="1">
        <f t="shared" si="0"/>
        <v>3</v>
      </c>
      <c r="J10" s="8">
        <f t="shared" si="1"/>
        <v>0.5</v>
      </c>
    </row>
    <row r="11" spans="1:10">
      <c r="A11" s="1" t="s">
        <v>117</v>
      </c>
      <c r="B11" s="1" t="s">
        <v>87</v>
      </c>
      <c r="C11" s="1"/>
      <c r="D11" s="1">
        <v>1</v>
      </c>
      <c r="E11" s="1">
        <v>1</v>
      </c>
      <c r="F11" s="1">
        <v>1</v>
      </c>
      <c r="G11" s="1"/>
      <c r="H11" s="1"/>
      <c r="I11" s="1">
        <f t="shared" si="0"/>
        <v>3</v>
      </c>
      <c r="J11" s="8">
        <f t="shared" si="1"/>
        <v>0.5</v>
      </c>
    </row>
    <row r="12" spans="1:10">
      <c r="A12" s="3" t="s">
        <v>118</v>
      </c>
      <c r="B12" s="3" t="s">
        <v>88</v>
      </c>
      <c r="C12" s="3"/>
      <c r="D12" s="3">
        <v>1</v>
      </c>
      <c r="E12" s="3">
        <v>1</v>
      </c>
      <c r="F12" s="3">
        <v>1</v>
      </c>
      <c r="G12" s="3"/>
      <c r="H12" s="3"/>
      <c r="I12" s="1">
        <f t="shared" si="0"/>
        <v>3</v>
      </c>
      <c r="J12" s="8">
        <f t="shared" si="1"/>
        <v>0.5</v>
      </c>
    </row>
    <row r="13" spans="1:10">
      <c r="A13" s="2" t="s">
        <v>27</v>
      </c>
      <c r="B13" s="2" t="s">
        <v>86</v>
      </c>
      <c r="C13" s="2"/>
      <c r="D13" s="2">
        <v>1</v>
      </c>
      <c r="E13" s="2">
        <v>1</v>
      </c>
      <c r="F13" s="2">
        <v>1</v>
      </c>
      <c r="G13" s="2"/>
      <c r="H13" s="2"/>
      <c r="I13" s="1">
        <f t="shared" si="0"/>
        <v>3</v>
      </c>
      <c r="J13" s="8">
        <f t="shared" si="1"/>
        <v>0.5</v>
      </c>
    </row>
    <row r="14" spans="1:10">
      <c r="A14" s="1" t="s">
        <v>28</v>
      </c>
      <c r="B14" s="1" t="s">
        <v>87</v>
      </c>
      <c r="C14" s="1"/>
      <c r="D14" s="1">
        <v>1</v>
      </c>
      <c r="E14" s="1">
        <v>1</v>
      </c>
      <c r="F14" s="1">
        <v>1</v>
      </c>
      <c r="G14" s="1"/>
      <c r="H14" s="1"/>
      <c r="I14" s="1">
        <f t="shared" si="0"/>
        <v>3</v>
      </c>
      <c r="J14" s="8">
        <f t="shared" si="1"/>
        <v>0.5</v>
      </c>
    </row>
    <row r="15" spans="1:10">
      <c r="A15" s="1" t="s">
        <v>33</v>
      </c>
      <c r="B15" s="1" t="s">
        <v>87</v>
      </c>
      <c r="C15" s="1"/>
      <c r="D15" s="1">
        <v>1</v>
      </c>
      <c r="E15" s="1"/>
      <c r="F15" s="1">
        <v>1</v>
      </c>
      <c r="G15" s="1">
        <v>1</v>
      </c>
      <c r="H15" s="1"/>
      <c r="I15" s="1">
        <f t="shared" si="0"/>
        <v>3</v>
      </c>
      <c r="J15" s="8">
        <f t="shared" si="1"/>
        <v>0.5</v>
      </c>
    </row>
    <row r="16" spans="1:10">
      <c r="A16" s="1" t="s">
        <v>43</v>
      </c>
      <c r="B16" s="1" t="s">
        <v>87</v>
      </c>
      <c r="C16" s="1"/>
      <c r="D16" s="1">
        <v>1</v>
      </c>
      <c r="E16" s="1">
        <v>1</v>
      </c>
      <c r="F16" s="1">
        <v>1</v>
      </c>
      <c r="G16" s="1"/>
      <c r="H16" s="1"/>
      <c r="I16" s="1">
        <f t="shared" si="0"/>
        <v>3</v>
      </c>
      <c r="J16" s="8">
        <f t="shared" si="1"/>
        <v>0.5</v>
      </c>
    </row>
    <row r="17" spans="1:10">
      <c r="A17" s="3" t="s">
        <v>50</v>
      </c>
      <c r="B17" s="3" t="s">
        <v>88</v>
      </c>
      <c r="C17" s="3">
        <v>1</v>
      </c>
      <c r="D17" s="3">
        <v>1</v>
      </c>
      <c r="E17" s="3">
        <v>1</v>
      </c>
      <c r="F17" s="3"/>
      <c r="G17" s="3"/>
      <c r="H17" s="3"/>
      <c r="I17" s="1">
        <f t="shared" si="0"/>
        <v>3</v>
      </c>
      <c r="J17" s="8">
        <f t="shared" si="1"/>
        <v>0.5</v>
      </c>
    </row>
    <row r="18" spans="1:10">
      <c r="A18" s="1" t="s">
        <v>52</v>
      </c>
      <c r="B18" s="1" t="s">
        <v>87</v>
      </c>
      <c r="C18" s="1"/>
      <c r="D18" s="1">
        <v>1</v>
      </c>
      <c r="E18" s="1">
        <v>1</v>
      </c>
      <c r="F18" s="1">
        <v>1</v>
      </c>
      <c r="G18" s="1"/>
      <c r="H18" s="1"/>
      <c r="I18" s="1">
        <f t="shared" si="0"/>
        <v>3</v>
      </c>
      <c r="J18" s="8">
        <f t="shared" si="1"/>
        <v>0.5</v>
      </c>
    </row>
    <row r="19" spans="1:10">
      <c r="A19" s="1" t="s">
        <v>58</v>
      </c>
      <c r="B19" s="1" t="s">
        <v>87</v>
      </c>
      <c r="C19" s="1"/>
      <c r="D19" s="1">
        <v>1</v>
      </c>
      <c r="E19" s="1">
        <v>1</v>
      </c>
      <c r="F19" s="1">
        <v>1</v>
      </c>
      <c r="G19" s="1"/>
      <c r="H19" s="1"/>
      <c r="I19" s="1">
        <f t="shared" si="0"/>
        <v>3</v>
      </c>
      <c r="J19" s="8">
        <f t="shared" si="1"/>
        <v>0.5</v>
      </c>
    </row>
    <row r="20" spans="1:10">
      <c r="A20" s="1" t="s">
        <v>126</v>
      </c>
      <c r="B20" s="1" t="s">
        <v>87</v>
      </c>
      <c r="C20" s="1"/>
      <c r="D20" s="1">
        <v>1</v>
      </c>
      <c r="E20" s="1">
        <v>1</v>
      </c>
      <c r="F20" s="1">
        <v>1</v>
      </c>
      <c r="G20" s="1"/>
      <c r="H20" s="1"/>
      <c r="I20" s="1">
        <f t="shared" si="0"/>
        <v>3</v>
      </c>
      <c r="J20" s="8">
        <f t="shared" si="1"/>
        <v>0.5</v>
      </c>
    </row>
    <row r="21" spans="1:10">
      <c r="A21" s="1" t="s">
        <v>63</v>
      </c>
      <c r="B21" s="1" t="s">
        <v>87</v>
      </c>
      <c r="C21" s="1"/>
      <c r="D21" s="1">
        <v>1</v>
      </c>
      <c r="E21" s="1">
        <v>1</v>
      </c>
      <c r="F21" s="1">
        <v>1</v>
      </c>
      <c r="G21" s="1"/>
      <c r="H21" s="1"/>
      <c r="I21" s="1">
        <f t="shared" si="0"/>
        <v>3</v>
      </c>
      <c r="J21" s="8">
        <f t="shared" si="1"/>
        <v>0.5</v>
      </c>
    </row>
    <row r="22" spans="1:10">
      <c r="A22" s="1" t="s">
        <v>68</v>
      </c>
      <c r="B22" s="1" t="s">
        <v>87</v>
      </c>
      <c r="C22" s="1">
        <v>1</v>
      </c>
      <c r="D22" s="1">
        <v>1</v>
      </c>
      <c r="E22" s="1"/>
      <c r="F22" s="1">
        <v>1</v>
      </c>
      <c r="G22" s="1"/>
      <c r="H22" s="1"/>
      <c r="I22" s="1">
        <f t="shared" si="0"/>
        <v>3</v>
      </c>
      <c r="J22" s="8">
        <f t="shared" si="1"/>
        <v>0.5</v>
      </c>
    </row>
    <row r="23" spans="1:10">
      <c r="A23" s="1" t="s">
        <v>77</v>
      </c>
      <c r="B23" s="1" t="s">
        <v>87</v>
      </c>
      <c r="C23" s="1"/>
      <c r="D23" s="1"/>
      <c r="E23" s="1">
        <v>1</v>
      </c>
      <c r="F23" s="1">
        <v>1</v>
      </c>
      <c r="G23" s="1">
        <v>1</v>
      </c>
      <c r="H23" s="1"/>
      <c r="I23" s="1">
        <f t="shared" si="0"/>
        <v>3</v>
      </c>
      <c r="J23" s="8">
        <f t="shared" si="1"/>
        <v>0.5</v>
      </c>
    </row>
    <row r="24" spans="1:10">
      <c r="A24" s="2" t="s">
        <v>3</v>
      </c>
      <c r="B24" s="2" t="s">
        <v>86</v>
      </c>
      <c r="C24" s="2"/>
      <c r="D24" s="2">
        <v>1</v>
      </c>
      <c r="E24" s="2">
        <v>1</v>
      </c>
      <c r="F24" s="2"/>
      <c r="G24" s="2"/>
      <c r="H24" s="2"/>
      <c r="I24" s="1">
        <f t="shared" si="0"/>
        <v>2</v>
      </c>
      <c r="J24" s="8">
        <f t="shared" si="1"/>
        <v>0.33333333333333331</v>
      </c>
    </row>
    <row r="25" spans="1:10">
      <c r="A25" s="1" t="s">
        <v>7</v>
      </c>
      <c r="B25" s="1" t="s">
        <v>87</v>
      </c>
      <c r="C25" s="1"/>
      <c r="D25" s="1">
        <v>1</v>
      </c>
      <c r="E25" s="1">
        <v>1</v>
      </c>
      <c r="F25" s="1"/>
      <c r="G25" s="1"/>
      <c r="H25" s="1"/>
      <c r="I25" s="1">
        <f t="shared" si="0"/>
        <v>2</v>
      </c>
      <c r="J25" s="8">
        <f t="shared" si="1"/>
        <v>0.33333333333333331</v>
      </c>
    </row>
    <row r="26" spans="1:10">
      <c r="A26" s="1" t="s">
        <v>17</v>
      </c>
      <c r="B26" s="1" t="s">
        <v>87</v>
      </c>
      <c r="C26" s="1"/>
      <c r="D26" s="1">
        <v>1</v>
      </c>
      <c r="E26" s="1">
        <v>1</v>
      </c>
      <c r="F26" s="1"/>
      <c r="G26" s="1"/>
      <c r="H26" s="1"/>
      <c r="I26" s="1">
        <f t="shared" si="0"/>
        <v>2</v>
      </c>
      <c r="J26" s="8">
        <f t="shared" si="1"/>
        <v>0.33333333333333331</v>
      </c>
    </row>
    <row r="27" spans="1:10">
      <c r="A27" s="2" t="s">
        <v>129</v>
      </c>
      <c r="B27" s="2" t="s">
        <v>86</v>
      </c>
      <c r="C27" s="2"/>
      <c r="D27" s="2">
        <v>1</v>
      </c>
      <c r="E27" s="2">
        <v>1</v>
      </c>
      <c r="F27" s="2"/>
      <c r="G27" s="2"/>
      <c r="H27" s="2"/>
      <c r="I27" s="1">
        <f t="shared" si="0"/>
        <v>2</v>
      </c>
      <c r="J27" s="8">
        <f t="shared" si="1"/>
        <v>0.33333333333333331</v>
      </c>
    </row>
    <row r="28" spans="1:10">
      <c r="A28" s="2" t="s">
        <v>25</v>
      </c>
      <c r="B28" s="2" t="s">
        <v>86</v>
      </c>
      <c r="C28" s="2"/>
      <c r="D28" s="2">
        <v>1</v>
      </c>
      <c r="E28" s="2">
        <v>1</v>
      </c>
      <c r="F28" s="2"/>
      <c r="G28" s="2"/>
      <c r="H28" s="2"/>
      <c r="I28" s="1">
        <f t="shared" si="0"/>
        <v>2</v>
      </c>
      <c r="J28" s="8">
        <f t="shared" si="1"/>
        <v>0.33333333333333331</v>
      </c>
    </row>
    <row r="29" spans="1:10">
      <c r="A29" s="1" t="s">
        <v>30</v>
      </c>
      <c r="B29" s="1" t="s">
        <v>87</v>
      </c>
      <c r="C29" s="1"/>
      <c r="D29" s="1">
        <v>1</v>
      </c>
      <c r="E29" s="1">
        <v>1</v>
      </c>
      <c r="F29" s="1"/>
      <c r="G29" s="1"/>
      <c r="H29" s="1"/>
      <c r="I29" s="1">
        <f t="shared" si="0"/>
        <v>2</v>
      </c>
      <c r="J29" s="8">
        <f t="shared" si="1"/>
        <v>0.33333333333333331</v>
      </c>
    </row>
    <row r="30" spans="1:10">
      <c r="A30" s="1" t="s">
        <v>120</v>
      </c>
      <c r="B30" s="1" t="s">
        <v>87</v>
      </c>
      <c r="C30" s="1"/>
      <c r="D30" s="1">
        <v>1</v>
      </c>
      <c r="E30" s="1">
        <v>1</v>
      </c>
      <c r="F30" s="1"/>
      <c r="G30" s="1"/>
      <c r="H30" s="1"/>
      <c r="I30" s="1">
        <f t="shared" si="0"/>
        <v>2</v>
      </c>
      <c r="J30" s="8">
        <f t="shared" si="1"/>
        <v>0.33333333333333331</v>
      </c>
    </row>
    <row r="31" spans="1:10">
      <c r="A31" s="1" t="s">
        <v>38</v>
      </c>
      <c r="B31" s="1" t="s">
        <v>87</v>
      </c>
      <c r="C31" s="1"/>
      <c r="D31" s="1">
        <v>1</v>
      </c>
      <c r="E31" s="1">
        <v>1</v>
      </c>
      <c r="F31" s="1"/>
      <c r="G31" s="1"/>
      <c r="H31" s="1"/>
      <c r="I31" s="1">
        <f t="shared" si="0"/>
        <v>2</v>
      </c>
      <c r="J31" s="8">
        <f t="shared" si="1"/>
        <v>0.33333333333333331</v>
      </c>
    </row>
    <row r="32" spans="1:10">
      <c r="A32" s="1" t="s">
        <v>40</v>
      </c>
      <c r="B32" s="1" t="s">
        <v>87</v>
      </c>
      <c r="C32" s="1"/>
      <c r="D32" s="1">
        <v>1</v>
      </c>
      <c r="E32" s="1">
        <v>1</v>
      </c>
      <c r="F32" s="1"/>
      <c r="G32" s="1"/>
      <c r="H32" s="1"/>
      <c r="I32" s="1">
        <f t="shared" si="0"/>
        <v>2</v>
      </c>
      <c r="J32" s="8">
        <f t="shared" si="1"/>
        <v>0.33333333333333331</v>
      </c>
    </row>
    <row r="33" spans="1:10">
      <c r="A33" s="1" t="s">
        <v>41</v>
      </c>
      <c r="B33" s="1" t="s">
        <v>87</v>
      </c>
      <c r="C33" s="1"/>
      <c r="D33" s="1">
        <v>1</v>
      </c>
      <c r="E33" s="1">
        <v>1</v>
      </c>
      <c r="F33" s="1"/>
      <c r="G33" s="1"/>
      <c r="H33" s="1"/>
      <c r="I33" s="1">
        <f t="shared" si="0"/>
        <v>2</v>
      </c>
      <c r="J33" s="8">
        <f t="shared" si="1"/>
        <v>0.33333333333333331</v>
      </c>
    </row>
    <row r="34" spans="1:10">
      <c r="A34" s="1" t="s">
        <v>44</v>
      </c>
      <c r="B34" s="1" t="s">
        <v>87</v>
      </c>
      <c r="C34" s="1"/>
      <c r="D34" s="1">
        <v>1</v>
      </c>
      <c r="E34" s="1">
        <v>1</v>
      </c>
      <c r="F34" s="1"/>
      <c r="G34" s="1"/>
      <c r="H34" s="1"/>
      <c r="I34" s="1">
        <f t="shared" ref="I34:I65" si="2">+C34+D34+E34+F34+G34+H34</f>
        <v>2</v>
      </c>
      <c r="J34" s="8">
        <f t="shared" ref="J34:J65" si="3">I34/6</f>
        <v>0.33333333333333331</v>
      </c>
    </row>
    <row r="35" spans="1:10">
      <c r="A35" s="1" t="s">
        <v>47</v>
      </c>
      <c r="B35" s="1" t="s">
        <v>87</v>
      </c>
      <c r="C35" s="1"/>
      <c r="D35" s="1">
        <v>1</v>
      </c>
      <c r="E35" s="1">
        <v>1</v>
      </c>
      <c r="F35" s="1"/>
      <c r="G35" s="1"/>
      <c r="H35" s="1"/>
      <c r="I35" s="1">
        <f t="shared" si="2"/>
        <v>2</v>
      </c>
      <c r="J35" s="8">
        <f t="shared" si="3"/>
        <v>0.33333333333333331</v>
      </c>
    </row>
    <row r="36" spans="1:10">
      <c r="A36" s="1" t="s">
        <v>48</v>
      </c>
      <c r="B36" s="1" t="s">
        <v>87</v>
      </c>
      <c r="C36" s="1"/>
      <c r="D36" s="1">
        <v>1</v>
      </c>
      <c r="E36" s="1">
        <v>1</v>
      </c>
      <c r="F36" s="1"/>
      <c r="G36" s="1"/>
      <c r="H36" s="1"/>
      <c r="I36" s="1">
        <f t="shared" si="2"/>
        <v>2</v>
      </c>
      <c r="J36" s="8">
        <f t="shared" si="3"/>
        <v>0.33333333333333331</v>
      </c>
    </row>
    <row r="37" spans="1:10">
      <c r="A37" s="1" t="s">
        <v>53</v>
      </c>
      <c r="B37" s="1" t="s">
        <v>87</v>
      </c>
      <c r="C37" s="1"/>
      <c r="D37" s="1">
        <v>1</v>
      </c>
      <c r="E37" s="1">
        <v>1</v>
      </c>
      <c r="F37" s="1"/>
      <c r="G37" s="1"/>
      <c r="H37" s="1"/>
      <c r="I37" s="1">
        <f t="shared" si="2"/>
        <v>2</v>
      </c>
      <c r="J37" s="8">
        <f t="shared" si="3"/>
        <v>0.33333333333333331</v>
      </c>
    </row>
    <row r="38" spans="1:10">
      <c r="A38" s="1" t="s">
        <v>56</v>
      </c>
      <c r="B38" s="1" t="s">
        <v>87</v>
      </c>
      <c r="C38" s="1"/>
      <c r="D38" s="1">
        <v>1</v>
      </c>
      <c r="E38" s="1">
        <v>1</v>
      </c>
      <c r="F38" s="1"/>
      <c r="G38" s="1"/>
      <c r="H38" s="1"/>
      <c r="I38" s="1">
        <f t="shared" si="2"/>
        <v>2</v>
      </c>
      <c r="J38" s="8">
        <f t="shared" si="3"/>
        <v>0.33333333333333331</v>
      </c>
    </row>
    <row r="39" spans="1:10">
      <c r="A39" s="1" t="s">
        <v>60</v>
      </c>
      <c r="B39" s="1" t="s">
        <v>87</v>
      </c>
      <c r="C39" s="1"/>
      <c r="D39" s="1">
        <v>1</v>
      </c>
      <c r="E39" s="1">
        <v>1</v>
      </c>
      <c r="F39" s="1"/>
      <c r="G39" s="1"/>
      <c r="H39" s="1"/>
      <c r="I39" s="1">
        <f t="shared" si="2"/>
        <v>2</v>
      </c>
      <c r="J39" s="8">
        <f t="shared" si="3"/>
        <v>0.33333333333333331</v>
      </c>
    </row>
    <row r="40" spans="1:10">
      <c r="A40" s="1" t="s">
        <v>64</v>
      </c>
      <c r="B40" s="1" t="s">
        <v>87</v>
      </c>
      <c r="C40" s="1"/>
      <c r="D40" s="1"/>
      <c r="E40" s="1">
        <v>1</v>
      </c>
      <c r="F40" s="1">
        <v>1</v>
      </c>
      <c r="G40" s="1"/>
      <c r="H40" s="1"/>
      <c r="I40" s="1">
        <f t="shared" si="2"/>
        <v>2</v>
      </c>
      <c r="J40" s="8">
        <f t="shared" si="3"/>
        <v>0.33333333333333331</v>
      </c>
    </row>
    <row r="41" spans="1:10">
      <c r="A41" s="2" t="s">
        <v>128</v>
      </c>
      <c r="B41" s="2" t="s">
        <v>86</v>
      </c>
      <c r="C41" s="2"/>
      <c r="D41" s="2">
        <v>1</v>
      </c>
      <c r="E41" s="2">
        <v>1</v>
      </c>
      <c r="F41" s="2"/>
      <c r="G41" s="2"/>
      <c r="H41" s="2"/>
      <c r="I41" s="1">
        <f t="shared" si="2"/>
        <v>2</v>
      </c>
      <c r="J41" s="8">
        <f t="shared" si="3"/>
        <v>0.33333333333333331</v>
      </c>
    </row>
    <row r="42" spans="1:10">
      <c r="A42" s="1" t="s">
        <v>70</v>
      </c>
      <c r="B42" s="1" t="s">
        <v>87</v>
      </c>
      <c r="C42" s="1"/>
      <c r="D42" s="1">
        <v>1</v>
      </c>
      <c r="E42" s="1">
        <v>1</v>
      </c>
      <c r="F42" s="1"/>
      <c r="G42" s="1"/>
      <c r="H42" s="1"/>
      <c r="I42" s="1">
        <f t="shared" si="2"/>
        <v>2</v>
      </c>
      <c r="J42" s="8">
        <f t="shared" si="3"/>
        <v>0.33333333333333331</v>
      </c>
    </row>
    <row r="43" spans="1:10">
      <c r="A43" s="1" t="s">
        <v>71</v>
      </c>
      <c r="B43" s="1" t="s">
        <v>87</v>
      </c>
      <c r="C43" s="1"/>
      <c r="D43" s="1">
        <v>1</v>
      </c>
      <c r="E43" s="1"/>
      <c r="F43" s="1">
        <v>1</v>
      </c>
      <c r="G43" s="1"/>
      <c r="H43" s="1"/>
      <c r="I43" s="1">
        <f t="shared" si="2"/>
        <v>2</v>
      </c>
      <c r="J43" s="8">
        <f t="shared" si="3"/>
        <v>0.33333333333333331</v>
      </c>
    </row>
    <row r="44" spans="1:10">
      <c r="A44" s="1" t="s">
        <v>73</v>
      </c>
      <c r="B44" s="1" t="s">
        <v>87</v>
      </c>
      <c r="C44" s="1"/>
      <c r="D44" s="1">
        <v>1</v>
      </c>
      <c r="E44" s="1">
        <v>1</v>
      </c>
      <c r="F44" s="1"/>
      <c r="G44" s="1"/>
      <c r="H44" s="1"/>
      <c r="I44" s="1">
        <f t="shared" si="2"/>
        <v>2</v>
      </c>
      <c r="J44" s="8">
        <f t="shared" si="3"/>
        <v>0.33333333333333331</v>
      </c>
    </row>
    <row r="45" spans="1:10">
      <c r="A45" s="1" t="s">
        <v>130</v>
      </c>
      <c r="B45" s="1" t="s">
        <v>87</v>
      </c>
      <c r="C45" s="1"/>
      <c r="D45" s="1"/>
      <c r="E45" s="1">
        <v>1</v>
      </c>
      <c r="F45" s="1">
        <v>1</v>
      </c>
      <c r="G45" s="1"/>
      <c r="H45" s="1"/>
      <c r="I45" s="1">
        <f t="shared" si="2"/>
        <v>2</v>
      </c>
      <c r="J45" s="8">
        <f t="shared" si="3"/>
        <v>0.33333333333333331</v>
      </c>
    </row>
    <row r="46" spans="1:10">
      <c r="A46" s="1" t="s">
        <v>76</v>
      </c>
      <c r="B46" s="1" t="s">
        <v>87</v>
      </c>
      <c r="C46" s="1"/>
      <c r="D46" s="1">
        <v>1</v>
      </c>
      <c r="E46" s="1">
        <v>1</v>
      </c>
      <c r="F46" s="1"/>
      <c r="G46" s="1"/>
      <c r="H46" s="1"/>
      <c r="I46" s="1">
        <f t="shared" si="2"/>
        <v>2</v>
      </c>
      <c r="J46" s="8">
        <f t="shared" si="3"/>
        <v>0.33333333333333331</v>
      </c>
    </row>
    <row r="47" spans="1:10">
      <c r="A47" s="1" t="s">
        <v>114</v>
      </c>
      <c r="B47" s="1" t="s">
        <v>87</v>
      </c>
      <c r="C47" s="1"/>
      <c r="D47" s="1"/>
      <c r="E47" s="1">
        <v>1</v>
      </c>
      <c r="F47" s="1"/>
      <c r="G47" s="1"/>
      <c r="H47" s="1"/>
      <c r="I47" s="1">
        <f t="shared" si="2"/>
        <v>1</v>
      </c>
      <c r="J47" s="8">
        <f t="shared" si="3"/>
        <v>0.16666666666666666</v>
      </c>
    </row>
    <row r="48" spans="1:10">
      <c r="A48" s="2" t="s">
        <v>9</v>
      </c>
      <c r="B48" s="2" t="s">
        <v>86</v>
      </c>
      <c r="C48" s="2"/>
      <c r="D48" s="2"/>
      <c r="E48" s="2"/>
      <c r="F48" s="2">
        <v>1</v>
      </c>
      <c r="G48" s="2"/>
      <c r="H48" s="2"/>
      <c r="I48" s="1">
        <f t="shared" si="2"/>
        <v>1</v>
      </c>
      <c r="J48" s="8">
        <f t="shared" si="3"/>
        <v>0.16666666666666666</v>
      </c>
    </row>
    <row r="49" spans="1:10">
      <c r="A49" s="1" t="s">
        <v>14</v>
      </c>
      <c r="B49" s="1" t="s">
        <v>87</v>
      </c>
      <c r="C49" s="1"/>
      <c r="D49" s="1">
        <v>1</v>
      </c>
      <c r="E49" s="1"/>
      <c r="F49" s="1"/>
      <c r="G49" s="1"/>
      <c r="H49" s="1"/>
      <c r="I49" s="1">
        <f t="shared" si="2"/>
        <v>1</v>
      </c>
      <c r="J49" s="8">
        <f t="shared" si="3"/>
        <v>0.16666666666666666</v>
      </c>
    </row>
    <row r="50" spans="1:10">
      <c r="A50" s="3" t="s">
        <v>19</v>
      </c>
      <c r="B50" s="3" t="s">
        <v>88</v>
      </c>
      <c r="C50" s="3"/>
      <c r="D50" s="3"/>
      <c r="E50" s="3">
        <v>1</v>
      </c>
      <c r="F50" s="3"/>
      <c r="G50" s="3"/>
      <c r="H50" s="3"/>
      <c r="I50" s="1">
        <f t="shared" si="2"/>
        <v>1</v>
      </c>
      <c r="J50" s="8">
        <f t="shared" si="3"/>
        <v>0.16666666666666666</v>
      </c>
    </row>
    <row r="51" spans="1:10">
      <c r="A51" s="1" t="s">
        <v>22</v>
      </c>
      <c r="B51" s="1" t="s">
        <v>87</v>
      </c>
      <c r="C51" s="1"/>
      <c r="D51" s="1"/>
      <c r="E51" s="1">
        <v>1</v>
      </c>
      <c r="F51" s="1"/>
      <c r="G51" s="1"/>
      <c r="H51" s="1"/>
      <c r="I51" s="1">
        <f t="shared" si="2"/>
        <v>1</v>
      </c>
      <c r="J51" s="8">
        <f t="shared" si="3"/>
        <v>0.16666666666666666</v>
      </c>
    </row>
    <row r="52" spans="1:10">
      <c r="A52" s="1" t="s">
        <v>31</v>
      </c>
      <c r="B52" s="1" t="s">
        <v>87</v>
      </c>
      <c r="C52" s="1"/>
      <c r="D52" s="1"/>
      <c r="E52" s="1">
        <v>1</v>
      </c>
      <c r="F52" s="1"/>
      <c r="G52" s="1"/>
      <c r="H52" s="1"/>
      <c r="I52" s="1">
        <f t="shared" si="2"/>
        <v>1</v>
      </c>
      <c r="J52" s="8">
        <f t="shared" si="3"/>
        <v>0.16666666666666666</v>
      </c>
    </row>
    <row r="53" spans="1:10">
      <c r="A53" s="1" t="s">
        <v>122</v>
      </c>
      <c r="B53" s="1" t="s">
        <v>87</v>
      </c>
      <c r="C53" s="1"/>
      <c r="D53" s="1"/>
      <c r="E53" s="1"/>
      <c r="F53" s="1">
        <v>1</v>
      </c>
      <c r="G53" s="1"/>
      <c r="H53" s="1"/>
      <c r="I53" s="1">
        <f t="shared" si="2"/>
        <v>1</v>
      </c>
      <c r="J53" s="8">
        <f t="shared" si="3"/>
        <v>0.16666666666666666</v>
      </c>
    </row>
    <row r="54" spans="1:10">
      <c r="A54" s="3" t="s">
        <v>2</v>
      </c>
      <c r="B54" s="3" t="s">
        <v>88</v>
      </c>
      <c r="C54" s="3"/>
      <c r="D54" s="3"/>
      <c r="E54" s="3"/>
      <c r="F54" s="3">
        <v>1</v>
      </c>
      <c r="G54" s="3"/>
      <c r="H54" s="3"/>
      <c r="I54" s="1">
        <f t="shared" si="2"/>
        <v>1</v>
      </c>
      <c r="J54" s="8">
        <f t="shared" si="3"/>
        <v>0.16666666666666666</v>
      </c>
    </row>
    <row r="55" spans="1:10">
      <c r="A55" s="1" t="s">
        <v>66</v>
      </c>
      <c r="B55" s="1" t="s">
        <v>87</v>
      </c>
      <c r="C55" s="1"/>
      <c r="D55" s="1"/>
      <c r="E55" s="1">
        <v>1</v>
      </c>
      <c r="F55" s="1"/>
      <c r="G55" s="1"/>
      <c r="H55" s="1"/>
      <c r="I55" s="1">
        <f t="shared" si="2"/>
        <v>1</v>
      </c>
      <c r="J55" s="8">
        <f t="shared" si="3"/>
        <v>0.16666666666666666</v>
      </c>
    </row>
    <row r="56" spans="1:10">
      <c r="A56" s="2" t="s">
        <v>107</v>
      </c>
      <c r="B56" s="2" t="s">
        <v>86</v>
      </c>
      <c r="C56" s="2"/>
      <c r="D56" s="2"/>
      <c r="E56" s="2"/>
      <c r="F56" s="2">
        <v>1</v>
      </c>
      <c r="G56" s="2"/>
      <c r="H56" s="2"/>
      <c r="I56" s="1">
        <f t="shared" si="2"/>
        <v>1</v>
      </c>
      <c r="J56" s="8">
        <f t="shared" si="3"/>
        <v>0.16666666666666666</v>
      </c>
    </row>
    <row r="57" spans="1:10">
      <c r="A57" s="1" t="s">
        <v>115</v>
      </c>
      <c r="B57" s="1" t="s">
        <v>87</v>
      </c>
      <c r="C57" s="1"/>
      <c r="D57" s="1"/>
      <c r="E57" s="1"/>
      <c r="F57" s="1"/>
      <c r="G57" s="1"/>
      <c r="H57" s="1"/>
      <c r="I57" s="1">
        <f t="shared" si="2"/>
        <v>0</v>
      </c>
      <c r="J57" s="8">
        <f t="shared" si="3"/>
        <v>0</v>
      </c>
    </row>
    <row r="58" spans="1:10">
      <c r="A58" s="1" t="s">
        <v>10</v>
      </c>
      <c r="B58" s="1" t="s">
        <v>87</v>
      </c>
      <c r="C58" s="1"/>
      <c r="D58" s="1"/>
      <c r="E58" s="1"/>
      <c r="F58" s="1"/>
      <c r="G58" s="1"/>
      <c r="H58" s="1"/>
      <c r="I58" s="1">
        <f t="shared" si="2"/>
        <v>0</v>
      </c>
      <c r="J58" s="8">
        <f t="shared" si="3"/>
        <v>0</v>
      </c>
    </row>
    <row r="59" spans="1:10">
      <c r="A59" s="1" t="s">
        <v>11</v>
      </c>
      <c r="B59" s="1" t="s">
        <v>87</v>
      </c>
      <c r="C59" s="1"/>
      <c r="D59" s="1"/>
      <c r="E59" s="1"/>
      <c r="F59" s="1"/>
      <c r="G59" s="1"/>
      <c r="H59" s="1"/>
      <c r="I59" s="1">
        <f t="shared" si="2"/>
        <v>0</v>
      </c>
      <c r="J59" s="8">
        <f t="shared" si="3"/>
        <v>0</v>
      </c>
    </row>
    <row r="60" spans="1:10">
      <c r="A60" s="2" t="s">
        <v>16</v>
      </c>
      <c r="B60" s="2" t="s">
        <v>86</v>
      </c>
      <c r="C60" s="2"/>
      <c r="D60" s="2"/>
      <c r="E60" s="2"/>
      <c r="F60" s="2"/>
      <c r="G60" s="2"/>
      <c r="H60" s="2"/>
      <c r="I60" s="1">
        <f t="shared" si="2"/>
        <v>0</v>
      </c>
      <c r="J60" s="8">
        <f t="shared" si="3"/>
        <v>0</v>
      </c>
    </row>
    <row r="61" spans="1:10">
      <c r="A61" s="1" t="s">
        <v>116</v>
      </c>
      <c r="B61" s="1" t="s">
        <v>87</v>
      </c>
      <c r="C61" s="1"/>
      <c r="D61" s="1"/>
      <c r="E61" s="1"/>
      <c r="F61" s="1"/>
      <c r="G61" s="1"/>
      <c r="H61" s="1"/>
      <c r="I61" s="1">
        <f t="shared" si="2"/>
        <v>0</v>
      </c>
      <c r="J61" s="8">
        <f t="shared" si="3"/>
        <v>0</v>
      </c>
    </row>
    <row r="62" spans="1:10">
      <c r="A62" s="3" t="s">
        <v>20</v>
      </c>
      <c r="B62" s="3" t="s">
        <v>88</v>
      </c>
      <c r="C62" s="3"/>
      <c r="D62" s="3"/>
      <c r="E62" s="3"/>
      <c r="F62" s="3"/>
      <c r="G62" s="3"/>
      <c r="H62" s="3"/>
      <c r="I62" s="1">
        <f t="shared" si="2"/>
        <v>0</v>
      </c>
      <c r="J62" s="8">
        <f t="shared" si="3"/>
        <v>0</v>
      </c>
    </row>
    <row r="63" spans="1:10">
      <c r="A63" s="3" t="s">
        <v>24</v>
      </c>
      <c r="B63" s="3" t="s">
        <v>88</v>
      </c>
      <c r="C63" s="3"/>
      <c r="D63" s="3"/>
      <c r="E63" s="3"/>
      <c r="F63" s="3"/>
      <c r="G63" s="3"/>
      <c r="H63" s="3"/>
      <c r="I63" s="1">
        <f t="shared" si="2"/>
        <v>0</v>
      </c>
      <c r="J63" s="8">
        <f t="shared" si="3"/>
        <v>0</v>
      </c>
    </row>
    <row r="64" spans="1:10">
      <c r="A64" s="2" t="s">
        <v>29</v>
      </c>
      <c r="B64" s="2" t="s">
        <v>86</v>
      </c>
      <c r="C64" s="2"/>
      <c r="D64" s="2"/>
      <c r="E64" s="2"/>
      <c r="F64" s="2"/>
      <c r="G64" s="2"/>
      <c r="H64" s="2"/>
      <c r="I64" s="1">
        <f t="shared" si="2"/>
        <v>0</v>
      </c>
      <c r="J64" s="8">
        <f t="shared" si="3"/>
        <v>0</v>
      </c>
    </row>
    <row r="65" spans="1:10">
      <c r="A65" s="2" t="s">
        <v>119</v>
      </c>
      <c r="B65" s="2" t="s">
        <v>86</v>
      </c>
      <c r="C65" s="2"/>
      <c r="D65" s="2"/>
      <c r="E65" s="2"/>
      <c r="F65" s="2"/>
      <c r="G65" s="2"/>
      <c r="H65" s="2"/>
      <c r="I65" s="1">
        <f t="shared" si="2"/>
        <v>0</v>
      </c>
      <c r="J65" s="8">
        <f t="shared" si="3"/>
        <v>0</v>
      </c>
    </row>
    <row r="66" spans="1:10">
      <c r="A66" s="2" t="s">
        <v>121</v>
      </c>
      <c r="B66" s="2" t="s">
        <v>86</v>
      </c>
      <c r="C66" s="2"/>
      <c r="D66" s="2"/>
      <c r="E66" s="2"/>
      <c r="F66" s="2"/>
      <c r="G66" s="2"/>
      <c r="H66" s="2"/>
      <c r="I66" s="1">
        <f t="shared" ref="I66:I97" si="4">+C66+D66+E66+F66+G66+H66</f>
        <v>0</v>
      </c>
      <c r="J66" s="8">
        <f t="shared" ref="J66:J97" si="5">I66/6</f>
        <v>0</v>
      </c>
    </row>
    <row r="67" spans="1:10">
      <c r="A67" s="1" t="s">
        <v>37</v>
      </c>
      <c r="B67" s="1" t="s">
        <v>87</v>
      </c>
      <c r="C67" s="1"/>
      <c r="D67" s="1"/>
      <c r="E67" s="1"/>
      <c r="F67" s="1"/>
      <c r="G67" s="1"/>
      <c r="H67" s="1"/>
      <c r="I67" s="1">
        <f t="shared" si="4"/>
        <v>0</v>
      </c>
      <c r="J67" s="8">
        <f t="shared" si="5"/>
        <v>0</v>
      </c>
    </row>
    <row r="68" spans="1:10">
      <c r="A68" s="1" t="s">
        <v>46</v>
      </c>
      <c r="B68" s="1" t="s">
        <v>87</v>
      </c>
      <c r="C68" s="1"/>
      <c r="D68" s="1"/>
      <c r="E68" s="1"/>
      <c r="F68" s="1"/>
      <c r="G68" s="1"/>
      <c r="H68" s="1"/>
      <c r="I68" s="1">
        <f t="shared" si="4"/>
        <v>0</v>
      </c>
      <c r="J68" s="8">
        <f t="shared" si="5"/>
        <v>0</v>
      </c>
    </row>
    <row r="69" spans="1:10">
      <c r="A69" s="2" t="s">
        <v>123</v>
      </c>
      <c r="B69" s="2" t="s">
        <v>86</v>
      </c>
      <c r="C69" s="2"/>
      <c r="D69" s="2"/>
      <c r="E69" s="2"/>
      <c r="F69" s="2"/>
      <c r="G69" s="2"/>
      <c r="H69" s="2"/>
      <c r="I69" s="1">
        <f t="shared" si="4"/>
        <v>0</v>
      </c>
      <c r="J69" s="8">
        <f t="shared" si="5"/>
        <v>0</v>
      </c>
    </row>
    <row r="70" spans="1:10">
      <c r="A70" s="1" t="s">
        <v>124</v>
      </c>
      <c r="B70" s="1" t="s">
        <v>87</v>
      </c>
      <c r="C70" s="1"/>
      <c r="D70" s="1"/>
      <c r="E70" s="1"/>
      <c r="F70" s="1"/>
      <c r="G70" s="1"/>
      <c r="H70" s="1"/>
      <c r="I70" s="1">
        <f t="shared" si="4"/>
        <v>0</v>
      </c>
      <c r="J70" s="8">
        <f t="shared" si="5"/>
        <v>0</v>
      </c>
    </row>
    <row r="71" spans="1:10">
      <c r="A71" s="1" t="s">
        <v>125</v>
      </c>
      <c r="B71" s="1" t="s">
        <v>87</v>
      </c>
      <c r="C71" s="1"/>
      <c r="D71" s="1"/>
      <c r="E71" s="1"/>
      <c r="F71" s="1"/>
      <c r="G71" s="1"/>
      <c r="H71" s="1"/>
      <c r="I71" s="1">
        <f t="shared" si="4"/>
        <v>0</v>
      </c>
      <c r="J71" s="8">
        <f t="shared" si="5"/>
        <v>0</v>
      </c>
    </row>
    <row r="72" spans="1:10">
      <c r="A72" s="3" t="s">
        <v>61</v>
      </c>
      <c r="B72" s="3" t="s">
        <v>88</v>
      </c>
      <c r="C72" s="3"/>
      <c r="D72" s="3"/>
      <c r="E72" s="3"/>
      <c r="F72" s="3"/>
      <c r="G72" s="3"/>
      <c r="H72" s="3"/>
      <c r="I72" s="1">
        <f t="shared" si="4"/>
        <v>0</v>
      </c>
      <c r="J72" s="8">
        <f t="shared" si="5"/>
        <v>0</v>
      </c>
    </row>
    <row r="73" spans="1:10">
      <c r="A73" s="2" t="s">
        <v>127</v>
      </c>
      <c r="B73" s="2" t="s">
        <v>86</v>
      </c>
      <c r="C73" s="2"/>
      <c r="D73" s="2"/>
      <c r="E73" s="2"/>
      <c r="F73" s="2"/>
      <c r="G73" s="2"/>
      <c r="H73" s="2"/>
      <c r="I73" s="1">
        <f t="shared" si="4"/>
        <v>0</v>
      </c>
      <c r="J73" s="8">
        <f t="shared" si="5"/>
        <v>0</v>
      </c>
    </row>
    <row r="74" spans="1:10">
      <c r="A74" s="2" t="s">
        <v>69</v>
      </c>
      <c r="B74" s="2" t="s">
        <v>86</v>
      </c>
      <c r="C74" s="2"/>
      <c r="D74" s="2"/>
      <c r="E74" s="2"/>
      <c r="F74" s="2"/>
      <c r="G74" s="2"/>
      <c r="H74" s="2"/>
      <c r="I74" s="1">
        <f t="shared" si="4"/>
        <v>0</v>
      </c>
      <c r="J74" s="8">
        <f t="shared" si="5"/>
        <v>0</v>
      </c>
    </row>
    <row r="75" spans="1:10">
      <c r="A75" s="1" t="s">
        <v>75</v>
      </c>
      <c r="B75" s="1" t="s">
        <v>87</v>
      </c>
      <c r="C75" s="1"/>
      <c r="D75" s="1"/>
      <c r="E75" s="1"/>
      <c r="F75" s="1"/>
      <c r="G75" s="1"/>
      <c r="H75" s="1"/>
      <c r="I75" s="1">
        <f t="shared" si="4"/>
        <v>0</v>
      </c>
      <c r="J75" s="8">
        <f t="shared" si="5"/>
        <v>0</v>
      </c>
    </row>
    <row r="77" spans="1:10" s="7" customFormat="1">
      <c r="A77" s="7" t="s">
        <v>137</v>
      </c>
      <c r="J77" s="10"/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sqref="A1:H76"/>
    </sheetView>
  </sheetViews>
  <sheetFormatPr baseColWidth="10" defaultRowHeight="15" x14ac:dyDescent="0"/>
  <cols>
    <col min="1" max="1" width="34" customWidth="1"/>
  </cols>
  <sheetData>
    <row r="1" spans="1:8">
      <c r="A1" s="15" t="s">
        <v>5</v>
      </c>
      <c r="B1" s="15" t="s">
        <v>112</v>
      </c>
      <c r="C1" s="15" t="s">
        <v>85</v>
      </c>
      <c r="D1" s="15" t="s">
        <v>92</v>
      </c>
      <c r="E1" s="15" t="s">
        <v>93</v>
      </c>
      <c r="F1" s="15" t="s">
        <v>98</v>
      </c>
      <c r="G1" s="15" t="s">
        <v>97</v>
      </c>
      <c r="H1" s="15" t="s">
        <v>99</v>
      </c>
    </row>
    <row r="2" spans="1:8">
      <c r="A2" s="16" t="s">
        <v>3</v>
      </c>
      <c r="B2" s="16">
        <v>2003</v>
      </c>
      <c r="C2" s="16" t="s">
        <v>86</v>
      </c>
      <c r="D2" s="16"/>
      <c r="E2" s="16">
        <v>1</v>
      </c>
      <c r="F2" s="16"/>
      <c r="G2" s="16"/>
      <c r="H2" s="16"/>
    </row>
    <row r="3" spans="1:8">
      <c r="A3" s="1" t="s">
        <v>4</v>
      </c>
      <c r="B3" s="1">
        <v>1989</v>
      </c>
      <c r="C3" s="1" t="s">
        <v>87</v>
      </c>
      <c r="D3" s="1">
        <v>1</v>
      </c>
      <c r="E3" s="1"/>
      <c r="F3" s="1"/>
      <c r="G3" s="1"/>
      <c r="H3" s="1"/>
    </row>
    <row r="4" spans="1:8">
      <c r="A4" s="17" t="s">
        <v>114</v>
      </c>
      <c r="B4" s="17">
        <v>1977</v>
      </c>
      <c r="C4" s="17" t="s">
        <v>87</v>
      </c>
      <c r="D4" s="17">
        <v>1</v>
      </c>
      <c r="E4" s="17">
        <v>1</v>
      </c>
      <c r="F4" s="17"/>
      <c r="G4" s="17"/>
      <c r="H4" s="17"/>
    </row>
    <row r="5" spans="1:8">
      <c r="A5" s="16" t="s">
        <v>6</v>
      </c>
      <c r="B5" s="16">
        <v>1993</v>
      </c>
      <c r="C5" s="16" t="s">
        <v>86</v>
      </c>
      <c r="D5" s="16"/>
      <c r="E5" s="16">
        <v>1</v>
      </c>
      <c r="F5" s="16">
        <v>1</v>
      </c>
      <c r="G5" s="16"/>
      <c r="H5" s="16"/>
    </row>
    <row r="6" spans="1:8">
      <c r="A6" s="17" t="s">
        <v>113</v>
      </c>
      <c r="B6" s="17">
        <v>1979</v>
      </c>
      <c r="C6" s="17" t="s">
        <v>87</v>
      </c>
      <c r="D6" s="17">
        <v>1</v>
      </c>
      <c r="E6" s="17">
        <v>1</v>
      </c>
      <c r="F6" s="17"/>
      <c r="G6" s="17"/>
      <c r="H6" s="17"/>
    </row>
    <row r="7" spans="1:8">
      <c r="A7" s="1" t="s">
        <v>7</v>
      </c>
      <c r="B7" s="1">
        <v>1993</v>
      </c>
      <c r="C7" s="1" t="s">
        <v>87</v>
      </c>
      <c r="D7" s="1"/>
      <c r="E7" s="1">
        <v>1</v>
      </c>
      <c r="F7" s="1"/>
      <c r="G7" s="1"/>
      <c r="H7" s="1"/>
    </row>
    <row r="8" spans="1:8">
      <c r="A8" s="16" t="s">
        <v>9</v>
      </c>
      <c r="B8" s="16">
        <v>1995</v>
      </c>
      <c r="C8" s="16" t="s">
        <v>86</v>
      </c>
      <c r="D8" s="16"/>
      <c r="E8" s="16">
        <v>1</v>
      </c>
      <c r="F8" s="16">
        <v>1</v>
      </c>
      <c r="G8" s="16"/>
      <c r="H8" s="16"/>
    </row>
    <row r="9" spans="1:8">
      <c r="A9" s="1" t="s">
        <v>115</v>
      </c>
      <c r="B9" s="1">
        <v>1968</v>
      </c>
      <c r="C9" s="1" t="s">
        <v>87</v>
      </c>
      <c r="D9" s="1">
        <v>1</v>
      </c>
      <c r="E9" s="1">
        <v>1</v>
      </c>
      <c r="F9" s="1"/>
      <c r="G9" s="1"/>
      <c r="H9" s="1"/>
    </row>
    <row r="10" spans="1:8">
      <c r="A10" s="17" t="s">
        <v>10</v>
      </c>
      <c r="B10" s="17">
        <v>1968</v>
      </c>
      <c r="C10" s="17" t="s">
        <v>87</v>
      </c>
      <c r="D10" s="17"/>
      <c r="E10" s="17">
        <v>1</v>
      </c>
      <c r="F10" s="17"/>
      <c r="G10" s="17"/>
      <c r="H10" s="17"/>
    </row>
    <row r="11" spans="1:8">
      <c r="A11" s="1" t="s">
        <v>11</v>
      </c>
      <c r="B11" s="1">
        <v>1430</v>
      </c>
      <c r="C11" s="1" t="s">
        <v>87</v>
      </c>
      <c r="D11" s="1"/>
      <c r="E11" s="1">
        <v>1</v>
      </c>
      <c r="F11" s="1"/>
      <c r="G11" s="1"/>
      <c r="H11" s="1"/>
    </row>
    <row r="12" spans="1:8">
      <c r="A12" s="17" t="s">
        <v>12</v>
      </c>
      <c r="B12" s="17">
        <v>1994</v>
      </c>
      <c r="C12" s="17" t="s">
        <v>87</v>
      </c>
      <c r="D12" s="17"/>
      <c r="E12" s="17"/>
      <c r="F12" s="17"/>
      <c r="G12" s="17">
        <v>1</v>
      </c>
      <c r="H12" s="17"/>
    </row>
    <row r="13" spans="1:8">
      <c r="A13" s="1" t="s">
        <v>14</v>
      </c>
      <c r="B13" s="1">
        <v>1979</v>
      </c>
      <c r="C13" s="1" t="s">
        <v>87</v>
      </c>
      <c r="D13" s="1"/>
      <c r="E13" s="1">
        <v>1</v>
      </c>
      <c r="F13" s="1"/>
      <c r="G13" s="1"/>
      <c r="H13" s="1"/>
    </row>
    <row r="14" spans="1:8">
      <c r="A14" s="16" t="s">
        <v>16</v>
      </c>
      <c r="B14" s="16">
        <v>2000</v>
      </c>
      <c r="C14" s="16" t="s">
        <v>86</v>
      </c>
      <c r="D14" s="16"/>
      <c r="E14" s="16"/>
      <c r="F14" s="16">
        <v>1</v>
      </c>
      <c r="G14" s="16"/>
      <c r="H14" s="16"/>
    </row>
    <row r="15" spans="1:8">
      <c r="A15" s="1" t="s">
        <v>17</v>
      </c>
      <c r="B15" s="1">
        <v>1972</v>
      </c>
      <c r="C15" s="1" t="s">
        <v>87</v>
      </c>
      <c r="D15" s="1">
        <v>1</v>
      </c>
      <c r="E15" s="1">
        <v>1</v>
      </c>
      <c r="F15" s="1"/>
      <c r="G15" s="1"/>
      <c r="H15" s="1"/>
    </row>
    <row r="16" spans="1:8">
      <c r="A16" s="16" t="s">
        <v>129</v>
      </c>
      <c r="B16" s="16">
        <v>1999</v>
      </c>
      <c r="C16" s="16" t="s">
        <v>86</v>
      </c>
      <c r="D16" s="16"/>
      <c r="E16" s="16">
        <v>1</v>
      </c>
      <c r="F16" s="16"/>
      <c r="G16" s="16"/>
      <c r="H16" s="16"/>
    </row>
    <row r="17" spans="1:8">
      <c r="A17" s="1" t="s">
        <v>116</v>
      </c>
      <c r="B17" s="1">
        <v>1989</v>
      </c>
      <c r="C17" s="1" t="s">
        <v>87</v>
      </c>
      <c r="D17" s="1"/>
      <c r="E17" s="1">
        <v>1</v>
      </c>
      <c r="F17" s="1"/>
      <c r="G17" s="1"/>
      <c r="H17" s="1"/>
    </row>
    <row r="18" spans="1:8">
      <c r="A18" s="17" t="s">
        <v>117</v>
      </c>
      <c r="B18" s="17">
        <v>1982</v>
      </c>
      <c r="C18" s="17" t="s">
        <v>87</v>
      </c>
      <c r="D18" s="17"/>
      <c r="E18" s="17">
        <v>1</v>
      </c>
      <c r="F18" s="17"/>
      <c r="G18" s="17"/>
      <c r="H18" s="17"/>
    </row>
    <row r="19" spans="1:8">
      <c r="A19" s="18" t="s">
        <v>19</v>
      </c>
      <c r="B19" s="18">
        <v>1996</v>
      </c>
      <c r="C19" s="18" t="s">
        <v>88</v>
      </c>
      <c r="D19" s="18"/>
      <c r="E19" s="18"/>
      <c r="F19" s="18"/>
      <c r="G19" s="18">
        <v>1</v>
      </c>
      <c r="H19" s="18"/>
    </row>
    <row r="20" spans="1:8">
      <c r="A20" s="18" t="s">
        <v>118</v>
      </c>
      <c r="B20" s="18">
        <v>2003</v>
      </c>
      <c r="C20" s="18" t="s">
        <v>88</v>
      </c>
      <c r="D20" s="18"/>
      <c r="E20" s="18"/>
      <c r="F20" s="18"/>
      <c r="G20" s="18"/>
      <c r="H20" s="18"/>
    </row>
    <row r="21" spans="1:8">
      <c r="A21" s="18" t="s">
        <v>20</v>
      </c>
      <c r="B21" s="18">
        <v>1999</v>
      </c>
      <c r="C21" s="18" t="s">
        <v>88</v>
      </c>
      <c r="D21" s="18">
        <v>1</v>
      </c>
      <c r="E21" s="18">
        <v>1</v>
      </c>
      <c r="F21" s="18"/>
      <c r="G21" s="18"/>
      <c r="H21" s="18"/>
    </row>
    <row r="22" spans="1:8">
      <c r="A22" s="17" t="s">
        <v>21</v>
      </c>
      <c r="B22" s="17">
        <v>1293</v>
      </c>
      <c r="C22" s="17" t="s">
        <v>87</v>
      </c>
      <c r="D22" s="17"/>
      <c r="E22" s="17">
        <v>1</v>
      </c>
      <c r="F22" s="17"/>
      <c r="G22" s="17"/>
      <c r="H22" s="17"/>
    </row>
    <row r="23" spans="1:8">
      <c r="A23" s="1" t="s">
        <v>22</v>
      </c>
      <c r="B23" s="1">
        <v>1972</v>
      </c>
      <c r="C23" s="1" t="s">
        <v>87</v>
      </c>
      <c r="D23" s="1">
        <v>1</v>
      </c>
      <c r="E23" s="1">
        <v>1</v>
      </c>
      <c r="F23" s="1"/>
      <c r="G23" s="1"/>
      <c r="H23" s="1"/>
    </row>
    <row r="24" spans="1:8">
      <c r="A24" s="18" t="s">
        <v>24</v>
      </c>
      <c r="B24" s="18">
        <v>1886</v>
      </c>
      <c r="C24" s="18" t="s">
        <v>88</v>
      </c>
      <c r="D24" s="18"/>
      <c r="E24" s="18">
        <v>1</v>
      </c>
      <c r="F24" s="18"/>
      <c r="G24" s="18"/>
      <c r="H24" s="18"/>
    </row>
    <row r="25" spans="1:8">
      <c r="A25" s="16" t="s">
        <v>25</v>
      </c>
      <c r="B25" s="16">
        <v>1995</v>
      </c>
      <c r="C25" s="16" t="s">
        <v>86</v>
      </c>
      <c r="D25" s="16"/>
      <c r="E25" s="16">
        <v>1</v>
      </c>
      <c r="F25" s="16"/>
      <c r="G25" s="16"/>
      <c r="H25" s="16"/>
    </row>
    <row r="26" spans="1:8">
      <c r="A26" s="16" t="s">
        <v>27</v>
      </c>
      <c r="B26" s="16">
        <v>2002</v>
      </c>
      <c r="C26" s="16" t="s">
        <v>86</v>
      </c>
      <c r="D26" s="16"/>
      <c r="E26" s="16">
        <v>1</v>
      </c>
      <c r="F26" s="16"/>
      <c r="G26" s="16"/>
      <c r="H26" s="16"/>
    </row>
    <row r="27" spans="1:8">
      <c r="A27" s="1" t="s">
        <v>28</v>
      </c>
      <c r="B27" s="1">
        <v>1973</v>
      </c>
      <c r="C27" s="1" t="s">
        <v>87</v>
      </c>
      <c r="D27" s="1"/>
      <c r="E27" s="1">
        <v>1</v>
      </c>
      <c r="F27" s="1"/>
      <c r="G27" s="1"/>
      <c r="H27" s="1"/>
    </row>
    <row r="28" spans="1:8">
      <c r="A28" s="16" t="s">
        <v>29</v>
      </c>
      <c r="B28" s="16">
        <v>2002</v>
      </c>
      <c r="C28" s="16" t="s">
        <v>86</v>
      </c>
      <c r="D28" s="16"/>
      <c r="E28" s="16">
        <v>1</v>
      </c>
      <c r="F28" s="16"/>
      <c r="G28" s="16"/>
      <c r="H28" s="16"/>
    </row>
    <row r="29" spans="1:8">
      <c r="A29" s="1" t="s">
        <v>30</v>
      </c>
      <c r="B29" s="1">
        <v>1991</v>
      </c>
      <c r="C29" s="1" t="s">
        <v>87</v>
      </c>
      <c r="D29" s="1"/>
      <c r="E29" s="1">
        <v>1</v>
      </c>
      <c r="F29" s="1"/>
      <c r="G29" s="1"/>
      <c r="H29" s="1"/>
    </row>
    <row r="30" spans="1:8">
      <c r="A30" s="17" t="s">
        <v>31</v>
      </c>
      <c r="B30" s="17">
        <v>1531</v>
      </c>
      <c r="C30" s="17" t="s">
        <v>87</v>
      </c>
      <c r="D30" s="17"/>
      <c r="E30" s="17">
        <v>1</v>
      </c>
      <c r="F30" s="17"/>
      <c r="G30" s="17"/>
      <c r="H30" s="17">
        <v>1</v>
      </c>
    </row>
    <row r="31" spans="1:8">
      <c r="A31" s="1" t="s">
        <v>33</v>
      </c>
      <c r="B31" s="1">
        <v>1993</v>
      </c>
      <c r="C31" s="1" t="s">
        <v>87</v>
      </c>
      <c r="D31" s="1"/>
      <c r="E31" s="1">
        <v>1</v>
      </c>
      <c r="F31" s="1">
        <v>1</v>
      </c>
      <c r="G31" s="1"/>
      <c r="H31" s="1"/>
    </row>
    <row r="32" spans="1:8">
      <c r="A32" s="16" t="s">
        <v>119</v>
      </c>
      <c r="B32" s="16">
        <v>2004</v>
      </c>
      <c r="C32" s="16" t="s">
        <v>86</v>
      </c>
      <c r="D32" s="16"/>
      <c r="E32" s="16">
        <v>1</v>
      </c>
      <c r="F32" s="16"/>
      <c r="G32" s="16"/>
      <c r="H32" s="16"/>
    </row>
    <row r="33" spans="1:8">
      <c r="A33" s="1" t="s">
        <v>35</v>
      </c>
      <c r="B33" s="1">
        <v>1994</v>
      </c>
      <c r="C33" s="1" t="s">
        <v>87</v>
      </c>
      <c r="D33" s="1"/>
      <c r="E33" s="1"/>
      <c r="F33" s="1"/>
      <c r="G33" s="1">
        <v>1</v>
      </c>
      <c r="H33" s="1"/>
    </row>
    <row r="34" spans="1:8">
      <c r="A34" s="16" t="s">
        <v>121</v>
      </c>
      <c r="B34" s="16">
        <v>1997</v>
      </c>
      <c r="C34" s="16" t="s">
        <v>86</v>
      </c>
      <c r="D34" s="16"/>
      <c r="E34" s="16">
        <v>1</v>
      </c>
      <c r="F34" s="16"/>
      <c r="G34" s="16"/>
      <c r="H34" s="16"/>
    </row>
    <row r="35" spans="1:8">
      <c r="A35" s="1" t="s">
        <v>37</v>
      </c>
      <c r="B35" s="1">
        <v>1945</v>
      </c>
      <c r="C35" s="1" t="s">
        <v>87</v>
      </c>
      <c r="D35" s="1"/>
      <c r="E35" s="1">
        <v>1</v>
      </c>
      <c r="F35" s="1"/>
      <c r="G35" s="1"/>
      <c r="H35" s="1"/>
    </row>
    <row r="36" spans="1:8">
      <c r="A36" s="17" t="s">
        <v>120</v>
      </c>
      <c r="B36" s="17">
        <v>1978</v>
      </c>
      <c r="C36" s="17" t="s">
        <v>87</v>
      </c>
      <c r="D36" s="17"/>
      <c r="E36" s="17">
        <v>1</v>
      </c>
      <c r="F36" s="17"/>
      <c r="G36" s="17"/>
      <c r="H36" s="17"/>
    </row>
    <row r="37" spans="1:8">
      <c r="A37" s="1" t="s">
        <v>38</v>
      </c>
      <c r="B37" s="1">
        <v>1993</v>
      </c>
      <c r="C37" s="1" t="s">
        <v>87</v>
      </c>
      <c r="D37" s="1"/>
      <c r="E37" s="1">
        <v>1</v>
      </c>
      <c r="F37" s="1"/>
      <c r="G37" s="1"/>
      <c r="H37" s="1"/>
    </row>
    <row r="38" spans="1:8">
      <c r="A38" s="17" t="s">
        <v>40</v>
      </c>
      <c r="B38" s="17">
        <v>1991</v>
      </c>
      <c r="C38" s="17" t="s">
        <v>87</v>
      </c>
      <c r="D38" s="17"/>
      <c r="E38" s="17">
        <v>1</v>
      </c>
      <c r="F38" s="17"/>
      <c r="G38" s="17"/>
      <c r="H38" s="17"/>
    </row>
    <row r="39" spans="1:8">
      <c r="A39" s="1" t="s">
        <v>41</v>
      </c>
      <c r="B39" s="1">
        <v>1792</v>
      </c>
      <c r="C39" s="1" t="s">
        <v>87</v>
      </c>
      <c r="D39" s="1"/>
      <c r="E39" s="1">
        <v>1</v>
      </c>
      <c r="F39" s="1"/>
      <c r="G39" s="1"/>
      <c r="H39" s="1"/>
    </row>
    <row r="40" spans="1:8">
      <c r="A40" s="17" t="s">
        <v>43</v>
      </c>
      <c r="B40" s="17">
        <v>1992</v>
      </c>
      <c r="C40" s="17" t="s">
        <v>87</v>
      </c>
      <c r="D40" s="17"/>
      <c r="E40" s="17">
        <v>1</v>
      </c>
      <c r="F40" s="17"/>
      <c r="G40" s="17"/>
      <c r="H40" s="17"/>
    </row>
    <row r="41" spans="1:8">
      <c r="A41" s="1" t="s">
        <v>44</v>
      </c>
      <c r="B41" s="1">
        <v>1989</v>
      </c>
      <c r="C41" s="1" t="s">
        <v>87</v>
      </c>
      <c r="D41" s="1"/>
      <c r="E41" s="1">
        <v>1</v>
      </c>
      <c r="F41" s="1"/>
      <c r="G41" s="1"/>
      <c r="H41" s="1"/>
    </row>
    <row r="42" spans="1:8">
      <c r="A42" s="17" t="s">
        <v>45</v>
      </c>
      <c r="B42" s="17">
        <v>1979</v>
      </c>
      <c r="C42" s="17" t="s">
        <v>87</v>
      </c>
      <c r="D42" s="17"/>
      <c r="E42" s="17">
        <v>1</v>
      </c>
      <c r="F42" s="17"/>
      <c r="G42" s="17"/>
      <c r="H42" s="17"/>
    </row>
    <row r="43" spans="1:8">
      <c r="A43" s="1" t="s">
        <v>46</v>
      </c>
      <c r="B43" s="1">
        <v>1991</v>
      </c>
      <c r="C43" s="1" t="s">
        <v>87</v>
      </c>
      <c r="D43" s="1">
        <v>1</v>
      </c>
      <c r="E43" s="1"/>
      <c r="F43" s="1"/>
      <c r="G43" s="1"/>
      <c r="H43" s="1"/>
    </row>
    <row r="44" spans="1:8">
      <c r="A44" s="17" t="s">
        <v>47</v>
      </c>
      <c r="B44" s="17">
        <v>1972</v>
      </c>
      <c r="C44" s="17" t="s">
        <v>87</v>
      </c>
      <c r="D44" s="17">
        <v>1</v>
      </c>
      <c r="E44" s="17"/>
      <c r="F44" s="17"/>
      <c r="G44" s="17"/>
      <c r="H44" s="17"/>
    </row>
    <row r="45" spans="1:8">
      <c r="A45" s="1" t="s">
        <v>122</v>
      </c>
      <c r="B45" s="1">
        <v>1996</v>
      </c>
      <c r="C45" s="1" t="s">
        <v>87</v>
      </c>
      <c r="D45" s="1">
        <v>1</v>
      </c>
      <c r="E45" s="1">
        <v>1</v>
      </c>
      <c r="F45" s="1"/>
      <c r="G45" s="1"/>
      <c r="H45" s="1"/>
    </row>
    <row r="46" spans="1:8">
      <c r="A46" s="16" t="s">
        <v>123</v>
      </c>
      <c r="B46" s="16">
        <v>1998</v>
      </c>
      <c r="C46" s="16" t="s">
        <v>86</v>
      </c>
      <c r="D46" s="16"/>
      <c r="E46" s="16">
        <v>1</v>
      </c>
      <c r="F46" s="16"/>
      <c r="G46" s="16"/>
      <c r="H46" s="16"/>
    </row>
    <row r="47" spans="1:8">
      <c r="A47" s="1" t="s">
        <v>48</v>
      </c>
      <c r="B47" s="1">
        <v>1915</v>
      </c>
      <c r="C47" s="1" t="s">
        <v>87</v>
      </c>
      <c r="D47" s="1"/>
      <c r="E47" s="1"/>
      <c r="F47" s="1"/>
      <c r="G47" s="1"/>
      <c r="H47" s="1"/>
    </row>
    <row r="48" spans="1:8">
      <c r="A48" s="18" t="s">
        <v>50</v>
      </c>
      <c r="B48" s="18">
        <v>1952</v>
      </c>
      <c r="C48" s="18" t="s">
        <v>88</v>
      </c>
      <c r="D48" s="18">
        <v>1</v>
      </c>
      <c r="E48" s="18">
        <v>1</v>
      </c>
      <c r="F48" s="18"/>
      <c r="G48" s="18"/>
      <c r="H48" s="18"/>
    </row>
    <row r="49" spans="1:8">
      <c r="A49" s="1" t="s">
        <v>124</v>
      </c>
      <c r="B49" s="1">
        <v>1995</v>
      </c>
      <c r="C49" s="1" t="s">
        <v>87</v>
      </c>
      <c r="D49" s="1"/>
      <c r="E49" s="1">
        <v>1</v>
      </c>
      <c r="F49" s="1"/>
      <c r="G49" s="1"/>
      <c r="H49" s="1"/>
    </row>
    <row r="50" spans="1:8">
      <c r="A50" s="17" t="s">
        <v>52</v>
      </c>
      <c r="B50" s="17">
        <v>1608</v>
      </c>
      <c r="C50" s="17" t="s">
        <v>87</v>
      </c>
      <c r="D50" s="17"/>
      <c r="E50" s="17">
        <v>1</v>
      </c>
      <c r="F50" s="17"/>
      <c r="G50" s="17"/>
      <c r="H50" s="17"/>
    </row>
    <row r="51" spans="1:8">
      <c r="A51" s="1" t="s">
        <v>53</v>
      </c>
      <c r="B51" s="1">
        <v>1998</v>
      </c>
      <c r="C51" s="1" t="s">
        <v>87</v>
      </c>
      <c r="D51" s="1">
        <v>1</v>
      </c>
      <c r="E51" s="1">
        <v>1</v>
      </c>
      <c r="F51" s="1"/>
      <c r="G51" s="1"/>
      <c r="H51" s="1"/>
    </row>
    <row r="52" spans="1:8">
      <c r="A52" s="17" t="s">
        <v>54</v>
      </c>
      <c r="B52" s="17">
        <v>1968</v>
      </c>
      <c r="C52" s="17" t="s">
        <v>87</v>
      </c>
      <c r="D52" s="17"/>
      <c r="E52" s="17">
        <v>1</v>
      </c>
      <c r="F52" s="17"/>
      <c r="G52" s="17"/>
      <c r="H52" s="17"/>
    </row>
    <row r="53" spans="1:8">
      <c r="A53" s="1" t="s">
        <v>56</v>
      </c>
      <c r="B53" s="1">
        <v>1998</v>
      </c>
      <c r="C53" s="1" t="s">
        <v>87</v>
      </c>
      <c r="D53" s="1"/>
      <c r="E53" s="1"/>
      <c r="F53" s="1"/>
      <c r="G53" s="1"/>
      <c r="H53" s="1"/>
    </row>
    <row r="54" spans="1:8">
      <c r="A54" s="17" t="s">
        <v>125</v>
      </c>
      <c r="B54" s="17">
        <v>1971</v>
      </c>
      <c r="C54" s="17" t="s">
        <v>87</v>
      </c>
      <c r="D54" s="17"/>
      <c r="E54" s="17">
        <v>1</v>
      </c>
      <c r="F54" s="17"/>
      <c r="G54" s="17"/>
      <c r="H54" s="17"/>
    </row>
    <row r="55" spans="1:8">
      <c r="A55" s="1" t="s">
        <v>58</v>
      </c>
      <c r="B55" s="1">
        <v>1971</v>
      </c>
      <c r="C55" s="1" t="s">
        <v>87</v>
      </c>
      <c r="D55" s="1">
        <v>1</v>
      </c>
      <c r="E55" s="1">
        <v>1</v>
      </c>
      <c r="F55" s="1"/>
      <c r="G55" s="1"/>
      <c r="H55" s="1"/>
    </row>
    <row r="56" spans="1:8">
      <c r="A56" s="17" t="s">
        <v>126</v>
      </c>
      <c r="B56" s="17">
        <v>1971</v>
      </c>
      <c r="C56" s="17" t="s">
        <v>87</v>
      </c>
      <c r="D56" s="17">
        <v>1</v>
      </c>
      <c r="E56" s="17">
        <v>1</v>
      </c>
      <c r="F56" s="17"/>
      <c r="G56" s="17"/>
      <c r="H56" s="17"/>
    </row>
    <row r="57" spans="1:8">
      <c r="A57" s="1" t="s">
        <v>60</v>
      </c>
      <c r="B57" s="1">
        <v>1990</v>
      </c>
      <c r="C57" s="1" t="s">
        <v>87</v>
      </c>
      <c r="D57" s="1"/>
      <c r="E57" s="1">
        <v>1</v>
      </c>
      <c r="F57" s="1"/>
      <c r="G57" s="1"/>
      <c r="H57" s="1"/>
    </row>
    <row r="58" spans="1:8">
      <c r="A58" s="18" t="s">
        <v>61</v>
      </c>
      <c r="B58" s="18">
        <v>1892</v>
      </c>
      <c r="C58" s="18" t="s">
        <v>88</v>
      </c>
      <c r="D58" s="18"/>
      <c r="E58" s="18">
        <v>1</v>
      </c>
      <c r="F58" s="18"/>
      <c r="G58" s="18"/>
      <c r="H58" s="18"/>
    </row>
    <row r="59" spans="1:8">
      <c r="A59" s="18" t="s">
        <v>2</v>
      </c>
      <c r="B59" s="18">
        <v>1940</v>
      </c>
      <c r="C59" s="18" t="s">
        <v>88</v>
      </c>
      <c r="D59" s="18"/>
      <c r="E59" s="18">
        <v>1</v>
      </c>
      <c r="F59" s="18"/>
      <c r="G59" s="18"/>
      <c r="H59" s="18"/>
    </row>
    <row r="60" spans="1:8">
      <c r="A60" s="17" t="s">
        <v>63</v>
      </c>
      <c r="B60" s="17">
        <v>1987</v>
      </c>
      <c r="C60" s="17" t="s">
        <v>87</v>
      </c>
      <c r="D60" s="17">
        <v>1</v>
      </c>
      <c r="E60" s="17">
        <v>1</v>
      </c>
      <c r="F60" s="17"/>
      <c r="G60" s="17"/>
      <c r="H60" s="17"/>
    </row>
    <row r="61" spans="1:8">
      <c r="A61" s="16" t="s">
        <v>127</v>
      </c>
      <c r="B61" s="16">
        <v>1991</v>
      </c>
      <c r="C61" s="16" t="s">
        <v>86</v>
      </c>
      <c r="D61" s="16"/>
      <c r="E61" s="16">
        <v>1</v>
      </c>
      <c r="F61" s="16"/>
      <c r="G61" s="16"/>
      <c r="H61" s="16"/>
    </row>
    <row r="62" spans="1:8">
      <c r="A62" s="17" t="s">
        <v>64</v>
      </c>
      <c r="B62" s="17">
        <v>1997</v>
      </c>
      <c r="C62" s="17" t="s">
        <v>87</v>
      </c>
      <c r="D62" s="17"/>
      <c r="E62" s="17">
        <v>1</v>
      </c>
      <c r="F62" s="17"/>
      <c r="G62" s="17"/>
      <c r="H62" s="17"/>
    </row>
    <row r="63" spans="1:8">
      <c r="A63" s="1" t="s">
        <v>66</v>
      </c>
      <c r="B63" s="1">
        <v>1991</v>
      </c>
      <c r="C63" s="1" t="s">
        <v>87</v>
      </c>
      <c r="D63" s="1"/>
      <c r="E63" s="1">
        <v>1</v>
      </c>
      <c r="F63" s="1"/>
      <c r="G63" s="1"/>
      <c r="H63" s="1">
        <v>1</v>
      </c>
    </row>
    <row r="64" spans="1:8">
      <c r="A64" s="17" t="s">
        <v>68</v>
      </c>
      <c r="B64" s="17">
        <v>1218</v>
      </c>
      <c r="C64" s="17" t="s">
        <v>87</v>
      </c>
      <c r="D64" s="17"/>
      <c r="E64" s="17"/>
      <c r="F64" s="17"/>
      <c r="G64" s="17">
        <v>1</v>
      </c>
      <c r="H64" s="17"/>
    </row>
    <row r="65" spans="1:8">
      <c r="A65" s="16" t="s">
        <v>69</v>
      </c>
      <c r="B65" s="16">
        <v>2005</v>
      </c>
      <c r="C65" s="16" t="s">
        <v>86</v>
      </c>
      <c r="D65" s="16"/>
      <c r="E65" s="16"/>
      <c r="F65" s="16"/>
      <c r="G65" s="16"/>
      <c r="H65" s="16">
        <v>1</v>
      </c>
    </row>
    <row r="66" spans="1:8">
      <c r="A66" s="16" t="s">
        <v>128</v>
      </c>
      <c r="B66" s="16">
        <v>1993</v>
      </c>
      <c r="C66" s="16" t="s">
        <v>86</v>
      </c>
      <c r="D66" s="16"/>
      <c r="E66" s="16">
        <v>1</v>
      </c>
      <c r="F66" s="16"/>
      <c r="G66" s="16"/>
      <c r="H66" s="16"/>
    </row>
    <row r="67" spans="1:8">
      <c r="A67" s="1" t="s">
        <v>70</v>
      </c>
      <c r="B67" s="1">
        <v>1495</v>
      </c>
      <c r="C67" s="1" t="s">
        <v>87</v>
      </c>
      <c r="D67" s="1"/>
      <c r="E67" s="1">
        <v>1</v>
      </c>
      <c r="F67" s="1"/>
      <c r="G67" s="1"/>
      <c r="H67" s="1"/>
    </row>
    <row r="68" spans="1:8">
      <c r="A68" s="17" t="s">
        <v>71</v>
      </c>
      <c r="B68" s="17">
        <v>1505</v>
      </c>
      <c r="C68" s="17" t="s">
        <v>87</v>
      </c>
      <c r="D68" s="17"/>
      <c r="E68" s="17">
        <v>1</v>
      </c>
      <c r="F68" s="17"/>
      <c r="G68" s="17"/>
      <c r="H68" s="17"/>
    </row>
    <row r="69" spans="1:8">
      <c r="A69" s="16" t="s">
        <v>107</v>
      </c>
      <c r="B69" s="16">
        <v>2005</v>
      </c>
      <c r="C69" s="16" t="s">
        <v>86</v>
      </c>
      <c r="D69" s="16"/>
      <c r="E69" s="16"/>
      <c r="F69" s="16"/>
      <c r="G69" s="16"/>
      <c r="H69" s="16"/>
    </row>
    <row r="70" spans="1:8">
      <c r="A70" s="17" t="s">
        <v>73</v>
      </c>
      <c r="B70" s="17">
        <v>1972</v>
      </c>
      <c r="C70" s="17" t="s">
        <v>87</v>
      </c>
      <c r="D70" s="17">
        <v>1</v>
      </c>
      <c r="E70" s="17">
        <v>1</v>
      </c>
      <c r="F70" s="17"/>
      <c r="G70" s="17"/>
      <c r="H70" s="17"/>
    </row>
    <row r="71" spans="1:8">
      <c r="A71" s="1" t="s">
        <v>130</v>
      </c>
      <c r="B71" s="1">
        <v>1500</v>
      </c>
      <c r="C71" s="1" t="s">
        <v>87</v>
      </c>
      <c r="D71" s="1"/>
      <c r="E71" s="1">
        <v>1</v>
      </c>
      <c r="F71" s="1"/>
      <c r="G71" s="1"/>
      <c r="H71" s="1"/>
    </row>
    <row r="72" spans="1:8">
      <c r="A72" s="17" t="s">
        <v>74</v>
      </c>
      <c r="B72" s="17">
        <v>1295</v>
      </c>
      <c r="C72" s="17" t="s">
        <v>87</v>
      </c>
      <c r="D72" s="17"/>
      <c r="E72" s="17">
        <v>1</v>
      </c>
      <c r="F72" s="17"/>
      <c r="G72" s="17"/>
      <c r="H72" s="17"/>
    </row>
    <row r="73" spans="1:8">
      <c r="A73" s="1" t="s">
        <v>75</v>
      </c>
      <c r="B73" s="1">
        <v>1997</v>
      </c>
      <c r="C73" s="1" t="s">
        <v>87</v>
      </c>
      <c r="D73" s="1"/>
      <c r="E73" s="1">
        <v>1</v>
      </c>
      <c r="F73" s="1"/>
      <c r="G73" s="1"/>
      <c r="H73" s="1">
        <v>1</v>
      </c>
    </row>
    <row r="74" spans="1:8">
      <c r="A74" s="17" t="s">
        <v>76</v>
      </c>
      <c r="B74" s="17">
        <v>1989</v>
      </c>
      <c r="C74" s="17" t="s">
        <v>87</v>
      </c>
      <c r="D74" s="17"/>
      <c r="E74" s="17">
        <v>1</v>
      </c>
      <c r="F74" s="17"/>
      <c r="G74" s="17"/>
      <c r="H74" s="17"/>
    </row>
    <row r="75" spans="1:8">
      <c r="A75" s="1" t="s">
        <v>77</v>
      </c>
      <c r="B75" s="1">
        <v>1474</v>
      </c>
      <c r="C75" s="1" t="s">
        <v>87</v>
      </c>
      <c r="D75" s="1"/>
      <c r="E75" s="1">
        <v>1</v>
      </c>
      <c r="F75" s="1"/>
      <c r="G75" s="1"/>
      <c r="H75" s="1"/>
    </row>
    <row r="76" spans="1:8">
      <c r="A76" s="17" t="s">
        <v>131</v>
      </c>
      <c r="B76" s="17"/>
      <c r="C76" s="17"/>
      <c r="D76" s="19">
        <v>0.22</v>
      </c>
      <c r="E76" s="19">
        <v>0.82</v>
      </c>
      <c r="F76" s="19">
        <v>0.05</v>
      </c>
      <c r="G76" s="19">
        <v>0.05</v>
      </c>
      <c r="H76" s="19">
        <v>0.05</v>
      </c>
    </row>
    <row r="77" spans="1:8">
      <c r="A77" s="20" t="s">
        <v>139</v>
      </c>
      <c r="B77" s="20"/>
      <c r="C77" s="20"/>
      <c r="D77" s="20"/>
      <c r="E77" s="20"/>
      <c r="F77" s="20"/>
      <c r="G77" s="20"/>
      <c r="H77" s="20"/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39" workbookViewId="0">
      <selection sqref="A1:H76"/>
    </sheetView>
  </sheetViews>
  <sheetFormatPr baseColWidth="10" defaultRowHeight="15" x14ac:dyDescent="0"/>
  <cols>
    <col min="1" max="1" width="34.5" customWidth="1"/>
  </cols>
  <sheetData>
    <row r="1" spans="1:8">
      <c r="A1" s="11" t="s">
        <v>5</v>
      </c>
      <c r="B1" s="11" t="s">
        <v>112</v>
      </c>
      <c r="C1" s="11" t="s">
        <v>85</v>
      </c>
      <c r="D1" s="11" t="s">
        <v>78</v>
      </c>
      <c r="E1" s="11" t="s">
        <v>79</v>
      </c>
      <c r="F1" s="11" t="s">
        <v>80</v>
      </c>
      <c r="G1" s="11" t="s">
        <v>81</v>
      </c>
      <c r="H1" s="11" t="s">
        <v>83</v>
      </c>
    </row>
    <row r="2" spans="1:8">
      <c r="A2" s="2" t="s">
        <v>3</v>
      </c>
      <c r="B2" s="2">
        <v>2003</v>
      </c>
      <c r="C2" s="2" t="s">
        <v>86</v>
      </c>
      <c r="D2" s="2">
        <v>1</v>
      </c>
      <c r="E2" s="2">
        <v>1</v>
      </c>
      <c r="F2" s="2"/>
      <c r="G2" s="2"/>
      <c r="H2" s="2"/>
    </row>
    <row r="3" spans="1:8">
      <c r="A3" s="1" t="s">
        <v>4</v>
      </c>
      <c r="B3" s="1">
        <v>1989</v>
      </c>
      <c r="C3" s="1" t="s">
        <v>87</v>
      </c>
      <c r="D3" s="1">
        <v>1</v>
      </c>
      <c r="E3" s="1">
        <v>1</v>
      </c>
      <c r="F3" s="1">
        <v>1</v>
      </c>
      <c r="G3" s="1">
        <v>1</v>
      </c>
      <c r="H3" s="1">
        <v>1</v>
      </c>
    </row>
    <row r="4" spans="1:8">
      <c r="A4" s="12" t="s">
        <v>114</v>
      </c>
      <c r="B4" s="12">
        <v>1977</v>
      </c>
      <c r="C4" s="12" t="s">
        <v>87</v>
      </c>
      <c r="D4" s="12"/>
      <c r="E4" s="12">
        <v>1</v>
      </c>
      <c r="F4" s="12"/>
      <c r="G4" s="12"/>
      <c r="H4" s="12"/>
    </row>
    <row r="5" spans="1:8">
      <c r="A5" s="2" t="s">
        <v>6</v>
      </c>
      <c r="B5" s="2">
        <v>1993</v>
      </c>
      <c r="C5" s="2" t="s">
        <v>86</v>
      </c>
      <c r="D5" s="2">
        <v>1</v>
      </c>
      <c r="E5" s="2">
        <v>1</v>
      </c>
      <c r="F5" s="2">
        <v>1</v>
      </c>
      <c r="G5" s="2"/>
      <c r="H5" s="2"/>
    </row>
    <row r="6" spans="1:8">
      <c r="A6" s="12" t="s">
        <v>113</v>
      </c>
      <c r="B6" s="12">
        <v>1979</v>
      </c>
      <c r="C6" s="12" t="s">
        <v>87</v>
      </c>
      <c r="D6" s="12"/>
      <c r="E6" s="12">
        <v>1</v>
      </c>
      <c r="F6" s="12">
        <v>1</v>
      </c>
      <c r="G6" s="12">
        <v>1</v>
      </c>
      <c r="H6" s="12"/>
    </row>
    <row r="7" spans="1:8">
      <c r="A7" s="1" t="s">
        <v>7</v>
      </c>
      <c r="B7" s="1">
        <v>1993</v>
      </c>
      <c r="C7" s="1" t="s">
        <v>87</v>
      </c>
      <c r="D7" s="1">
        <v>1</v>
      </c>
      <c r="E7" s="1">
        <v>1</v>
      </c>
      <c r="F7" s="1"/>
      <c r="G7" s="1"/>
      <c r="H7" s="1"/>
    </row>
    <row r="8" spans="1:8">
      <c r="A8" s="2" t="s">
        <v>9</v>
      </c>
      <c r="B8" s="2">
        <v>1995</v>
      </c>
      <c r="C8" s="2" t="s">
        <v>86</v>
      </c>
      <c r="D8" s="2"/>
      <c r="E8" s="2"/>
      <c r="F8" s="2">
        <v>1</v>
      </c>
      <c r="G8" s="2"/>
      <c r="H8" s="2"/>
    </row>
    <row r="9" spans="1:8">
      <c r="A9" s="1" t="s">
        <v>115</v>
      </c>
      <c r="B9" s="1">
        <v>1968</v>
      </c>
      <c r="C9" s="1" t="s">
        <v>87</v>
      </c>
      <c r="D9" s="1"/>
      <c r="E9" s="1"/>
      <c r="F9" s="1"/>
      <c r="G9" s="1"/>
      <c r="H9" s="1"/>
    </row>
    <row r="10" spans="1:8">
      <c r="A10" s="12" t="s">
        <v>10</v>
      </c>
      <c r="B10" s="12">
        <v>1968</v>
      </c>
      <c r="C10" s="12" t="s">
        <v>87</v>
      </c>
      <c r="D10" s="12"/>
      <c r="E10" s="12"/>
      <c r="F10" s="12"/>
      <c r="G10" s="12"/>
      <c r="H10" s="12"/>
    </row>
    <row r="11" spans="1:8">
      <c r="A11" s="1" t="s">
        <v>11</v>
      </c>
      <c r="B11" s="1">
        <v>1430</v>
      </c>
      <c r="C11" s="1" t="s">
        <v>87</v>
      </c>
      <c r="D11" s="1"/>
      <c r="E11" s="1"/>
      <c r="F11" s="1"/>
      <c r="G11" s="1"/>
      <c r="H11" s="1"/>
    </row>
    <row r="12" spans="1:8">
      <c r="A12" s="12" t="s">
        <v>12</v>
      </c>
      <c r="B12" s="12">
        <v>1994</v>
      </c>
      <c r="C12" s="12" t="s">
        <v>87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</row>
    <row r="13" spans="1:8">
      <c r="A13" s="1" t="s">
        <v>14</v>
      </c>
      <c r="B13" s="1">
        <v>1979</v>
      </c>
      <c r="C13" s="1" t="s">
        <v>87</v>
      </c>
      <c r="D13" s="1">
        <v>1</v>
      </c>
      <c r="E13" s="1"/>
      <c r="F13" s="1"/>
      <c r="G13" s="1"/>
      <c r="H13" s="1"/>
    </row>
    <row r="14" spans="1:8">
      <c r="A14" s="2" t="s">
        <v>16</v>
      </c>
      <c r="B14" s="2">
        <v>2000</v>
      </c>
      <c r="C14" s="2" t="s">
        <v>86</v>
      </c>
      <c r="D14" s="2"/>
      <c r="E14" s="2"/>
      <c r="F14" s="2"/>
      <c r="G14" s="2"/>
      <c r="H14" s="2"/>
    </row>
    <row r="15" spans="1:8">
      <c r="A15" s="1" t="s">
        <v>17</v>
      </c>
      <c r="B15" s="1">
        <v>1972</v>
      </c>
      <c r="C15" s="1" t="s">
        <v>87</v>
      </c>
      <c r="D15" s="1">
        <v>1</v>
      </c>
      <c r="E15" s="1">
        <v>1</v>
      </c>
      <c r="F15" s="1"/>
      <c r="G15" s="1"/>
      <c r="H15" s="1"/>
    </row>
    <row r="16" spans="1:8">
      <c r="A16" s="2" t="s">
        <v>129</v>
      </c>
      <c r="B16" s="2">
        <v>1999</v>
      </c>
      <c r="C16" s="2" t="s">
        <v>86</v>
      </c>
      <c r="D16" s="2">
        <v>1</v>
      </c>
      <c r="E16" s="2">
        <v>1</v>
      </c>
      <c r="F16" s="2"/>
      <c r="G16" s="2"/>
      <c r="H16" s="2"/>
    </row>
    <row r="17" spans="1:8">
      <c r="A17" s="1" t="s">
        <v>116</v>
      </c>
      <c r="B17" s="1">
        <v>1989</v>
      </c>
      <c r="C17" s="1" t="s">
        <v>87</v>
      </c>
      <c r="D17" s="1"/>
      <c r="E17" s="1"/>
      <c r="F17" s="1"/>
      <c r="G17" s="1"/>
      <c r="H17" s="1"/>
    </row>
    <row r="18" spans="1:8">
      <c r="A18" s="12" t="s">
        <v>117</v>
      </c>
      <c r="B18" s="12">
        <v>1982</v>
      </c>
      <c r="C18" s="12" t="s">
        <v>87</v>
      </c>
      <c r="D18" s="12">
        <v>1</v>
      </c>
      <c r="E18" s="12">
        <v>1</v>
      </c>
      <c r="F18" s="12">
        <v>1</v>
      </c>
      <c r="G18" s="12"/>
      <c r="H18" s="12"/>
    </row>
    <row r="19" spans="1:8">
      <c r="A19" s="3" t="s">
        <v>19</v>
      </c>
      <c r="B19" s="3">
        <v>1996</v>
      </c>
      <c r="C19" s="3" t="s">
        <v>88</v>
      </c>
      <c r="D19" s="3"/>
      <c r="E19" s="3">
        <v>1</v>
      </c>
      <c r="F19" s="3"/>
      <c r="G19" s="3"/>
      <c r="H19" s="3"/>
    </row>
    <row r="20" spans="1:8">
      <c r="A20" s="3" t="s">
        <v>118</v>
      </c>
      <c r="B20" s="3">
        <v>2003</v>
      </c>
      <c r="C20" s="3" t="s">
        <v>88</v>
      </c>
      <c r="D20" s="3">
        <v>1</v>
      </c>
      <c r="E20" s="3">
        <v>1</v>
      </c>
      <c r="F20" s="3">
        <v>1</v>
      </c>
      <c r="G20" s="3"/>
      <c r="H20" s="3"/>
    </row>
    <row r="21" spans="1:8">
      <c r="A21" s="3" t="s">
        <v>20</v>
      </c>
      <c r="B21" s="3">
        <v>1999</v>
      </c>
      <c r="C21" s="3" t="s">
        <v>88</v>
      </c>
      <c r="D21" s="3"/>
      <c r="E21" s="3"/>
      <c r="F21" s="3"/>
      <c r="G21" s="3"/>
      <c r="H21" s="3"/>
    </row>
    <row r="22" spans="1:8">
      <c r="A22" s="12" t="s">
        <v>21</v>
      </c>
      <c r="B22" s="12">
        <v>1293</v>
      </c>
      <c r="C22" s="12" t="s">
        <v>87</v>
      </c>
      <c r="D22" s="12">
        <v>1</v>
      </c>
      <c r="E22" s="12"/>
      <c r="F22" s="12"/>
      <c r="G22" s="12">
        <v>1</v>
      </c>
      <c r="H22" s="12">
        <v>1</v>
      </c>
    </row>
    <row r="23" spans="1:8">
      <c r="A23" s="1" t="s">
        <v>22</v>
      </c>
      <c r="B23" s="1">
        <v>1972</v>
      </c>
      <c r="C23" s="1" t="s">
        <v>87</v>
      </c>
      <c r="D23" s="1"/>
      <c r="E23" s="1">
        <v>1</v>
      </c>
      <c r="F23" s="1"/>
      <c r="G23" s="1"/>
      <c r="H23" s="1"/>
    </row>
    <row r="24" spans="1:8">
      <c r="A24" s="3" t="s">
        <v>24</v>
      </c>
      <c r="B24" s="3">
        <v>1886</v>
      </c>
      <c r="C24" s="3" t="s">
        <v>88</v>
      </c>
      <c r="D24" s="3"/>
      <c r="E24" s="3"/>
      <c r="F24" s="3"/>
      <c r="G24" s="3"/>
      <c r="H24" s="3"/>
    </row>
    <row r="25" spans="1:8">
      <c r="A25" s="2" t="s">
        <v>25</v>
      </c>
      <c r="B25" s="2">
        <v>1995</v>
      </c>
      <c r="C25" s="2" t="s">
        <v>86</v>
      </c>
      <c r="D25" s="2">
        <v>1</v>
      </c>
      <c r="E25" s="2">
        <v>1</v>
      </c>
      <c r="F25" s="2"/>
      <c r="G25" s="2"/>
      <c r="H25" s="2"/>
    </row>
    <row r="26" spans="1:8">
      <c r="A26" s="2" t="s">
        <v>27</v>
      </c>
      <c r="B26" s="2">
        <v>2002</v>
      </c>
      <c r="C26" s="2" t="s">
        <v>86</v>
      </c>
      <c r="D26" s="2">
        <v>1</v>
      </c>
      <c r="E26" s="2">
        <v>1</v>
      </c>
      <c r="F26" s="2">
        <v>1</v>
      </c>
      <c r="G26" s="2"/>
      <c r="H26" s="2"/>
    </row>
    <row r="27" spans="1:8">
      <c r="A27" s="1" t="s">
        <v>28</v>
      </c>
      <c r="B27" s="1">
        <v>1973</v>
      </c>
      <c r="C27" s="1" t="s">
        <v>87</v>
      </c>
      <c r="D27" s="1">
        <v>1</v>
      </c>
      <c r="E27" s="1">
        <v>1</v>
      </c>
      <c r="F27" s="1">
        <v>1</v>
      </c>
      <c r="G27" s="1"/>
      <c r="H27" s="1"/>
    </row>
    <row r="28" spans="1:8">
      <c r="A28" s="2" t="s">
        <v>29</v>
      </c>
      <c r="B28" s="2">
        <v>2002</v>
      </c>
      <c r="C28" s="2" t="s">
        <v>86</v>
      </c>
      <c r="D28" s="2"/>
      <c r="E28" s="2"/>
      <c r="F28" s="2"/>
      <c r="G28" s="2"/>
      <c r="H28" s="2"/>
    </row>
    <row r="29" spans="1:8">
      <c r="A29" s="1" t="s">
        <v>30</v>
      </c>
      <c r="B29" s="1">
        <v>1991</v>
      </c>
      <c r="C29" s="1" t="s">
        <v>87</v>
      </c>
      <c r="D29" s="1">
        <v>1</v>
      </c>
      <c r="E29" s="1">
        <v>1</v>
      </c>
      <c r="F29" s="1"/>
      <c r="G29" s="1"/>
      <c r="H29" s="1"/>
    </row>
    <row r="30" spans="1:8">
      <c r="A30" s="12" t="s">
        <v>31</v>
      </c>
      <c r="B30" s="12">
        <v>1531</v>
      </c>
      <c r="C30" s="12" t="s">
        <v>87</v>
      </c>
      <c r="D30" s="12"/>
      <c r="E30" s="12">
        <v>1</v>
      </c>
      <c r="F30" s="12"/>
      <c r="G30" s="12"/>
      <c r="H30" s="12"/>
    </row>
    <row r="31" spans="1:8">
      <c r="A31" s="1" t="s">
        <v>33</v>
      </c>
      <c r="B31" s="1">
        <v>1993</v>
      </c>
      <c r="C31" s="1" t="s">
        <v>87</v>
      </c>
      <c r="D31" s="1">
        <v>1</v>
      </c>
      <c r="E31" s="1"/>
      <c r="F31" s="1">
        <v>1</v>
      </c>
      <c r="G31" s="1">
        <v>1</v>
      </c>
      <c r="H31" s="1"/>
    </row>
    <row r="32" spans="1:8">
      <c r="A32" s="2" t="s">
        <v>119</v>
      </c>
      <c r="B32" s="2">
        <v>2004</v>
      </c>
      <c r="C32" s="2" t="s">
        <v>86</v>
      </c>
      <c r="D32" s="2"/>
      <c r="E32" s="2"/>
      <c r="F32" s="2"/>
      <c r="G32" s="2"/>
      <c r="H32" s="2"/>
    </row>
    <row r="33" spans="1:8">
      <c r="A33" s="1" t="s">
        <v>35</v>
      </c>
      <c r="B33" s="1">
        <v>1994</v>
      </c>
      <c r="C33" s="1" t="s">
        <v>87</v>
      </c>
      <c r="D33" s="1">
        <v>1</v>
      </c>
      <c r="E33" s="1">
        <v>1</v>
      </c>
      <c r="F33" s="1">
        <v>1</v>
      </c>
      <c r="G33" s="1"/>
      <c r="H33" s="1"/>
    </row>
    <row r="34" spans="1:8">
      <c r="A34" s="2" t="s">
        <v>121</v>
      </c>
      <c r="B34" s="2">
        <v>1997</v>
      </c>
      <c r="C34" s="2" t="s">
        <v>86</v>
      </c>
      <c r="D34" s="2"/>
      <c r="E34" s="2"/>
      <c r="F34" s="2"/>
      <c r="G34" s="2"/>
      <c r="H34" s="2"/>
    </row>
    <row r="35" spans="1:8">
      <c r="A35" s="1" t="s">
        <v>37</v>
      </c>
      <c r="B35" s="1">
        <v>1945</v>
      </c>
      <c r="C35" s="1" t="s">
        <v>87</v>
      </c>
      <c r="D35" s="1"/>
      <c r="E35" s="1"/>
      <c r="F35" s="1"/>
      <c r="G35" s="1"/>
      <c r="H35" s="1"/>
    </row>
    <row r="36" spans="1:8">
      <c r="A36" s="12" t="s">
        <v>120</v>
      </c>
      <c r="B36" s="12">
        <v>1978</v>
      </c>
      <c r="C36" s="12" t="s">
        <v>87</v>
      </c>
      <c r="D36" s="12">
        <v>1</v>
      </c>
      <c r="E36" s="12">
        <v>1</v>
      </c>
      <c r="F36" s="12"/>
      <c r="G36" s="12"/>
      <c r="H36" s="12"/>
    </row>
    <row r="37" spans="1:8">
      <c r="A37" s="1" t="s">
        <v>38</v>
      </c>
      <c r="B37" s="1">
        <v>1993</v>
      </c>
      <c r="C37" s="1" t="s">
        <v>87</v>
      </c>
      <c r="D37" s="1">
        <v>1</v>
      </c>
      <c r="E37" s="1">
        <v>1</v>
      </c>
      <c r="F37" s="1"/>
      <c r="G37" s="1"/>
      <c r="H37" s="1"/>
    </row>
    <row r="38" spans="1:8">
      <c r="A38" s="12" t="s">
        <v>40</v>
      </c>
      <c r="B38" s="12">
        <v>1991</v>
      </c>
      <c r="C38" s="12" t="s">
        <v>87</v>
      </c>
      <c r="D38" s="12">
        <v>1</v>
      </c>
      <c r="E38" s="12">
        <v>1</v>
      </c>
      <c r="F38" s="12"/>
      <c r="G38" s="12"/>
      <c r="H38" s="12"/>
    </row>
    <row r="39" spans="1:8">
      <c r="A39" s="1" t="s">
        <v>41</v>
      </c>
      <c r="B39" s="1">
        <v>1792</v>
      </c>
      <c r="C39" s="1" t="s">
        <v>87</v>
      </c>
      <c r="D39" s="1">
        <v>1</v>
      </c>
      <c r="E39" s="1">
        <v>1</v>
      </c>
      <c r="F39" s="1"/>
      <c r="G39" s="1"/>
      <c r="H39" s="1"/>
    </row>
    <row r="40" spans="1:8">
      <c r="A40" s="12" t="s">
        <v>43</v>
      </c>
      <c r="B40" s="12">
        <v>1992</v>
      </c>
      <c r="C40" s="12" t="s">
        <v>87</v>
      </c>
      <c r="D40" s="12">
        <v>1</v>
      </c>
      <c r="E40" s="12">
        <v>1</v>
      </c>
      <c r="F40" s="12">
        <v>1</v>
      </c>
      <c r="G40" s="12"/>
      <c r="H40" s="12"/>
    </row>
    <row r="41" spans="1:8">
      <c r="A41" s="1" t="s">
        <v>44</v>
      </c>
      <c r="B41" s="1">
        <v>1989</v>
      </c>
      <c r="C41" s="1" t="s">
        <v>87</v>
      </c>
      <c r="D41" s="1">
        <v>1</v>
      </c>
      <c r="E41" s="1">
        <v>1</v>
      </c>
      <c r="F41" s="1"/>
      <c r="G41" s="1"/>
      <c r="H41" s="1"/>
    </row>
    <row r="42" spans="1:8">
      <c r="A42" s="12" t="s">
        <v>45</v>
      </c>
      <c r="B42" s="12">
        <v>1979</v>
      </c>
      <c r="C42" s="12" t="s">
        <v>87</v>
      </c>
      <c r="D42" s="12">
        <v>1</v>
      </c>
      <c r="E42" s="12">
        <v>1</v>
      </c>
      <c r="F42" s="12">
        <v>1</v>
      </c>
      <c r="G42" s="12">
        <v>1</v>
      </c>
      <c r="H42" s="12">
        <v>1</v>
      </c>
    </row>
    <row r="43" spans="1:8">
      <c r="A43" s="1" t="s">
        <v>46</v>
      </c>
      <c r="B43" s="1">
        <v>1991</v>
      </c>
      <c r="C43" s="1" t="s">
        <v>87</v>
      </c>
      <c r="D43" s="1"/>
      <c r="E43" s="1"/>
      <c r="F43" s="1"/>
      <c r="G43" s="1"/>
      <c r="H43" s="1"/>
    </row>
    <row r="44" spans="1:8">
      <c r="A44" s="12" t="s">
        <v>47</v>
      </c>
      <c r="B44" s="12">
        <v>1972</v>
      </c>
      <c r="C44" s="12" t="s">
        <v>87</v>
      </c>
      <c r="D44" s="12">
        <v>1</v>
      </c>
      <c r="E44" s="12">
        <v>1</v>
      </c>
      <c r="F44" s="12"/>
      <c r="G44" s="12"/>
      <c r="H44" s="12"/>
    </row>
    <row r="45" spans="1:8">
      <c r="A45" s="1" t="s">
        <v>122</v>
      </c>
      <c r="B45" s="1">
        <v>1996</v>
      </c>
      <c r="C45" s="1" t="s">
        <v>87</v>
      </c>
      <c r="D45" s="1"/>
      <c r="E45" s="1"/>
      <c r="F45" s="1">
        <v>1</v>
      </c>
      <c r="G45" s="1"/>
      <c r="H45" s="1"/>
    </row>
    <row r="46" spans="1:8">
      <c r="A46" s="2" t="s">
        <v>123</v>
      </c>
      <c r="B46" s="2">
        <v>1998</v>
      </c>
      <c r="C46" s="2" t="s">
        <v>86</v>
      </c>
      <c r="D46" s="2"/>
      <c r="E46" s="2"/>
      <c r="F46" s="2"/>
      <c r="G46" s="2"/>
      <c r="H46" s="2"/>
    </row>
    <row r="47" spans="1:8">
      <c r="A47" s="1" t="s">
        <v>48</v>
      </c>
      <c r="B47" s="1">
        <v>1915</v>
      </c>
      <c r="C47" s="1" t="s">
        <v>87</v>
      </c>
      <c r="D47" s="1">
        <v>1</v>
      </c>
      <c r="E47" s="1">
        <v>1</v>
      </c>
      <c r="F47" s="1"/>
      <c r="G47" s="1"/>
      <c r="H47" s="1"/>
    </row>
    <row r="48" spans="1:8">
      <c r="A48" s="3" t="s">
        <v>50</v>
      </c>
      <c r="B48" s="3">
        <v>1952</v>
      </c>
      <c r="C48" s="3" t="s">
        <v>88</v>
      </c>
      <c r="D48" s="3">
        <v>1</v>
      </c>
      <c r="E48" s="3">
        <v>1</v>
      </c>
      <c r="F48" s="3"/>
      <c r="G48" s="3"/>
      <c r="H48" s="3"/>
    </row>
    <row r="49" spans="1:8">
      <c r="A49" s="1" t="s">
        <v>124</v>
      </c>
      <c r="B49" s="1">
        <v>1995</v>
      </c>
      <c r="C49" s="1" t="s">
        <v>87</v>
      </c>
      <c r="D49" s="1"/>
      <c r="E49" s="1"/>
      <c r="F49" s="1"/>
      <c r="G49" s="1"/>
      <c r="H49" s="1"/>
    </row>
    <row r="50" spans="1:8">
      <c r="A50" s="12" t="s">
        <v>52</v>
      </c>
      <c r="B50" s="12">
        <v>1608</v>
      </c>
      <c r="C50" s="12" t="s">
        <v>87</v>
      </c>
      <c r="D50" s="12">
        <v>1</v>
      </c>
      <c r="E50" s="12">
        <v>1</v>
      </c>
      <c r="F50" s="12">
        <v>1</v>
      </c>
      <c r="G50" s="12"/>
      <c r="H50" s="12"/>
    </row>
    <row r="51" spans="1:8">
      <c r="A51" s="1" t="s">
        <v>53</v>
      </c>
      <c r="B51" s="1">
        <v>1998</v>
      </c>
      <c r="C51" s="1" t="s">
        <v>87</v>
      </c>
      <c r="D51" s="1">
        <v>1</v>
      </c>
      <c r="E51" s="1">
        <v>1</v>
      </c>
      <c r="F51" s="1"/>
      <c r="G51" s="1"/>
      <c r="H51" s="1"/>
    </row>
    <row r="52" spans="1:8">
      <c r="A52" s="12" t="s">
        <v>54</v>
      </c>
      <c r="B52" s="12">
        <v>1968</v>
      </c>
      <c r="C52" s="12" t="s">
        <v>87</v>
      </c>
      <c r="D52" s="12">
        <v>1</v>
      </c>
      <c r="E52" s="12">
        <v>1</v>
      </c>
      <c r="F52" s="12">
        <v>1</v>
      </c>
      <c r="G52" s="12">
        <v>1</v>
      </c>
      <c r="H52" s="12">
        <v>1</v>
      </c>
    </row>
    <row r="53" spans="1:8">
      <c r="A53" s="1" t="s">
        <v>56</v>
      </c>
      <c r="B53" s="1">
        <v>1998</v>
      </c>
      <c r="C53" s="1" t="s">
        <v>87</v>
      </c>
      <c r="D53" s="1">
        <v>1</v>
      </c>
      <c r="E53" s="1">
        <v>1</v>
      </c>
      <c r="F53" s="1"/>
      <c r="G53" s="1"/>
      <c r="H53" s="1"/>
    </row>
    <row r="54" spans="1:8">
      <c r="A54" s="12" t="s">
        <v>125</v>
      </c>
      <c r="B54" s="12">
        <v>1971</v>
      </c>
      <c r="C54" s="12" t="s">
        <v>87</v>
      </c>
      <c r="D54" s="12"/>
      <c r="E54" s="12"/>
      <c r="F54" s="12"/>
      <c r="G54" s="12"/>
      <c r="H54" s="12"/>
    </row>
    <row r="55" spans="1:8">
      <c r="A55" s="1" t="s">
        <v>58</v>
      </c>
      <c r="B55" s="1">
        <v>1971</v>
      </c>
      <c r="C55" s="1" t="s">
        <v>87</v>
      </c>
      <c r="D55" s="1">
        <v>1</v>
      </c>
      <c r="E55" s="1">
        <v>1</v>
      </c>
      <c r="F55" s="1">
        <v>1</v>
      </c>
      <c r="G55" s="1"/>
      <c r="H55" s="1"/>
    </row>
    <row r="56" spans="1:8">
      <c r="A56" s="12" t="s">
        <v>126</v>
      </c>
      <c r="B56" s="12">
        <v>1971</v>
      </c>
      <c r="C56" s="12" t="s">
        <v>87</v>
      </c>
      <c r="D56" s="12">
        <v>1</v>
      </c>
      <c r="E56" s="12">
        <v>1</v>
      </c>
      <c r="F56" s="12">
        <v>1</v>
      </c>
      <c r="G56" s="12"/>
      <c r="H56" s="12"/>
    </row>
    <row r="57" spans="1:8">
      <c r="A57" s="1" t="s">
        <v>60</v>
      </c>
      <c r="B57" s="1">
        <v>1990</v>
      </c>
      <c r="C57" s="1" t="s">
        <v>87</v>
      </c>
      <c r="D57" s="1">
        <v>1</v>
      </c>
      <c r="E57" s="1">
        <v>1</v>
      </c>
      <c r="F57" s="1"/>
      <c r="G57" s="1"/>
      <c r="H57" s="1"/>
    </row>
    <row r="58" spans="1:8">
      <c r="A58" s="3" t="s">
        <v>61</v>
      </c>
      <c r="B58" s="3">
        <v>1892</v>
      </c>
      <c r="C58" s="3" t="s">
        <v>88</v>
      </c>
      <c r="D58" s="3"/>
      <c r="E58" s="3"/>
      <c r="F58" s="3"/>
      <c r="G58" s="3"/>
      <c r="H58" s="3"/>
    </row>
    <row r="59" spans="1:8">
      <c r="A59" s="3" t="s">
        <v>2</v>
      </c>
      <c r="B59" s="3">
        <v>1940</v>
      </c>
      <c r="C59" s="3" t="s">
        <v>88</v>
      </c>
      <c r="D59" s="3"/>
      <c r="E59" s="3"/>
      <c r="F59" s="3">
        <v>1</v>
      </c>
      <c r="G59" s="3"/>
      <c r="H59" s="3"/>
    </row>
    <row r="60" spans="1:8">
      <c r="A60" s="12" t="s">
        <v>63</v>
      </c>
      <c r="B60" s="12">
        <v>1987</v>
      </c>
      <c r="C60" s="12" t="s">
        <v>87</v>
      </c>
      <c r="D60" s="12">
        <v>1</v>
      </c>
      <c r="E60" s="12">
        <v>1</v>
      </c>
      <c r="F60" s="12">
        <v>1</v>
      </c>
      <c r="G60" s="12"/>
      <c r="H60" s="12"/>
    </row>
    <row r="61" spans="1:8">
      <c r="A61" s="2" t="s">
        <v>127</v>
      </c>
      <c r="B61" s="2">
        <v>1991</v>
      </c>
      <c r="C61" s="2" t="s">
        <v>86</v>
      </c>
      <c r="D61" s="2"/>
      <c r="E61" s="2"/>
      <c r="F61" s="2"/>
      <c r="G61" s="2"/>
      <c r="H61" s="2"/>
    </row>
    <row r="62" spans="1:8">
      <c r="A62" s="12" t="s">
        <v>64</v>
      </c>
      <c r="B62" s="12">
        <v>1997</v>
      </c>
      <c r="C62" s="12" t="s">
        <v>87</v>
      </c>
      <c r="D62" s="12"/>
      <c r="E62" s="12">
        <v>1</v>
      </c>
      <c r="F62" s="12">
        <v>1</v>
      </c>
      <c r="G62" s="12"/>
      <c r="H62" s="12"/>
    </row>
    <row r="63" spans="1:8">
      <c r="A63" s="1" t="s">
        <v>66</v>
      </c>
      <c r="B63" s="1">
        <v>1991</v>
      </c>
      <c r="C63" s="1" t="s">
        <v>87</v>
      </c>
      <c r="D63" s="1"/>
      <c r="E63" s="1">
        <v>1</v>
      </c>
      <c r="F63" s="1"/>
      <c r="G63" s="1"/>
      <c r="H63" s="1"/>
    </row>
    <row r="64" spans="1:8">
      <c r="A64" s="12" t="s">
        <v>68</v>
      </c>
      <c r="B64" s="12">
        <v>1218</v>
      </c>
      <c r="C64" s="12" t="s">
        <v>87</v>
      </c>
      <c r="D64" s="12">
        <v>1</v>
      </c>
      <c r="E64" s="12"/>
      <c r="F64" s="12">
        <v>1</v>
      </c>
      <c r="G64" s="12"/>
      <c r="H64" s="12"/>
    </row>
    <row r="65" spans="1:8">
      <c r="A65" s="2" t="s">
        <v>69</v>
      </c>
      <c r="B65" s="2">
        <v>2005</v>
      </c>
      <c r="C65" s="2" t="s">
        <v>86</v>
      </c>
      <c r="D65" s="2"/>
      <c r="E65" s="2"/>
      <c r="F65" s="2"/>
      <c r="G65" s="2"/>
      <c r="H65" s="2"/>
    </row>
    <row r="66" spans="1:8">
      <c r="A66" s="2" t="s">
        <v>128</v>
      </c>
      <c r="B66" s="2">
        <v>1993</v>
      </c>
      <c r="C66" s="2" t="s">
        <v>86</v>
      </c>
      <c r="D66" s="2">
        <v>1</v>
      </c>
      <c r="E66" s="2">
        <v>1</v>
      </c>
      <c r="F66" s="2"/>
      <c r="G66" s="2"/>
      <c r="H66" s="2"/>
    </row>
    <row r="67" spans="1:8">
      <c r="A67" s="1" t="s">
        <v>70</v>
      </c>
      <c r="B67" s="1">
        <v>1495</v>
      </c>
      <c r="C67" s="1" t="s">
        <v>87</v>
      </c>
      <c r="D67" s="1">
        <v>1</v>
      </c>
      <c r="E67" s="1">
        <v>1</v>
      </c>
      <c r="F67" s="1"/>
      <c r="G67" s="1"/>
      <c r="H67" s="1"/>
    </row>
    <row r="68" spans="1:8">
      <c r="A68" s="12" t="s">
        <v>71</v>
      </c>
      <c r="B68" s="12">
        <v>1505</v>
      </c>
      <c r="C68" s="12" t="s">
        <v>87</v>
      </c>
      <c r="D68" s="12">
        <v>1</v>
      </c>
      <c r="E68" s="12"/>
      <c r="F68" s="12">
        <v>1</v>
      </c>
      <c r="G68" s="12"/>
      <c r="H68" s="12"/>
    </row>
    <row r="69" spans="1:8">
      <c r="A69" s="2" t="s">
        <v>107</v>
      </c>
      <c r="B69" s="2">
        <v>2005</v>
      </c>
      <c r="C69" s="2" t="s">
        <v>86</v>
      </c>
      <c r="D69" s="2"/>
      <c r="E69" s="2"/>
      <c r="F69" s="2">
        <v>1</v>
      </c>
      <c r="G69" s="2"/>
      <c r="H69" s="2"/>
    </row>
    <row r="70" spans="1:8">
      <c r="A70" s="12" t="s">
        <v>73</v>
      </c>
      <c r="B70" s="12">
        <v>1972</v>
      </c>
      <c r="C70" s="12" t="s">
        <v>87</v>
      </c>
      <c r="D70" s="12">
        <v>1</v>
      </c>
      <c r="E70" s="12">
        <v>1</v>
      </c>
      <c r="F70" s="12"/>
      <c r="G70" s="12"/>
      <c r="H70" s="12"/>
    </row>
    <row r="71" spans="1:8">
      <c r="A71" s="1" t="s">
        <v>130</v>
      </c>
      <c r="B71" s="1">
        <v>1500</v>
      </c>
      <c r="C71" s="1" t="s">
        <v>87</v>
      </c>
      <c r="D71" s="1"/>
      <c r="E71" s="1">
        <v>1</v>
      </c>
      <c r="F71" s="1">
        <v>1</v>
      </c>
      <c r="G71" s="1"/>
      <c r="H71" s="1"/>
    </row>
    <row r="72" spans="1:8">
      <c r="A72" s="12" t="s">
        <v>74</v>
      </c>
      <c r="B72" s="12">
        <v>1295</v>
      </c>
      <c r="C72" s="12" t="s">
        <v>87</v>
      </c>
      <c r="D72" s="12">
        <v>1</v>
      </c>
      <c r="E72" s="12">
        <v>1</v>
      </c>
      <c r="F72" s="12">
        <v>1</v>
      </c>
      <c r="G72" s="12">
        <v>1</v>
      </c>
      <c r="H72" s="12">
        <v>1</v>
      </c>
    </row>
    <row r="73" spans="1:8">
      <c r="A73" s="1" t="s">
        <v>75</v>
      </c>
      <c r="B73" s="1">
        <v>1997</v>
      </c>
      <c r="C73" s="1" t="s">
        <v>87</v>
      </c>
      <c r="D73" s="1"/>
      <c r="E73" s="1"/>
      <c r="F73" s="1"/>
      <c r="G73" s="1"/>
      <c r="H73" s="1"/>
    </row>
    <row r="74" spans="1:8">
      <c r="A74" s="12" t="s">
        <v>76</v>
      </c>
      <c r="B74" s="12">
        <v>1989</v>
      </c>
      <c r="C74" s="12" t="s">
        <v>87</v>
      </c>
      <c r="D74" s="12">
        <v>1</v>
      </c>
      <c r="E74" s="12">
        <v>1</v>
      </c>
      <c r="F74" s="12"/>
      <c r="G74" s="12"/>
      <c r="H74" s="12"/>
    </row>
    <row r="75" spans="1:8">
      <c r="A75" s="1" t="s">
        <v>77</v>
      </c>
      <c r="B75" s="1">
        <v>1474</v>
      </c>
      <c r="C75" s="1" t="s">
        <v>87</v>
      </c>
      <c r="D75" s="1"/>
      <c r="E75" s="1">
        <v>1</v>
      </c>
      <c r="F75" s="1">
        <v>1</v>
      </c>
      <c r="G75" s="1">
        <v>1</v>
      </c>
      <c r="H75" s="1"/>
    </row>
    <row r="76" spans="1:8">
      <c r="A76" s="13" t="s">
        <v>131</v>
      </c>
      <c r="B76" s="13"/>
      <c r="C76" s="13"/>
      <c r="D76" s="14">
        <f>42/74</f>
        <v>0.56756756756756754</v>
      </c>
      <c r="E76" s="14">
        <f>46/74</f>
        <v>0.6216216216216216</v>
      </c>
      <c r="F76" s="14">
        <f>27/42</f>
        <v>0.6428571428571429</v>
      </c>
      <c r="G76" s="14">
        <f>9/74</f>
        <v>0.12162162162162163</v>
      </c>
      <c r="H76" s="14">
        <f>6/74</f>
        <v>8.1081081081081086E-2</v>
      </c>
    </row>
    <row r="77" spans="1:8">
      <c r="A77" s="1" t="s">
        <v>138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Sánchez González</dc:creator>
  <cp:lastModifiedBy>Dolores Sánchez González</cp:lastModifiedBy>
  <dcterms:created xsi:type="dcterms:W3CDTF">2012-05-04T18:08:01Z</dcterms:created>
  <dcterms:modified xsi:type="dcterms:W3CDTF">2013-02-27T12:37:29Z</dcterms:modified>
</cp:coreProperties>
</file>